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9996" windowHeight="9432"/>
  </bookViews>
  <sheets>
    <sheet name="Sheet1" sheetId="1" r:id="rId1"/>
    <sheet name="Program Forecast Handout" sheetId="2" r:id="rId2"/>
  </sheets>
  <definedNames>
    <definedName name="Completed_Appn_by_Close_Date">#REF!</definedName>
    <definedName name="_xlnm.Print_Area" localSheetId="1">'Program Forecast Handout'!$B$45:$H$83</definedName>
  </definedNames>
  <calcPr calcId="145621"/>
</workbook>
</file>

<file path=xl/calcChain.xml><?xml version="1.0" encoding="utf-8"?>
<calcChain xmlns="http://schemas.openxmlformats.org/spreadsheetml/2006/main">
  <c r="M509" i="1" l="1"/>
  <c r="M510" i="1" s="1"/>
  <c r="M508" i="1"/>
  <c r="U503" i="1"/>
  <c r="U504" i="1" s="1"/>
  <c r="X502" i="1"/>
  <c r="W502" i="1"/>
  <c r="V502" i="1"/>
  <c r="U502" i="1"/>
  <c r="T502" i="1"/>
  <c r="S502" i="1"/>
  <c r="R502" i="1"/>
  <c r="Q502" i="1"/>
  <c r="P502" i="1"/>
  <c r="O502" i="1"/>
  <c r="N502" i="1"/>
  <c r="X501" i="1"/>
  <c r="X503" i="1" s="1"/>
  <c r="X504" i="1" s="1"/>
  <c r="W501" i="1"/>
  <c r="W503" i="1" s="1"/>
  <c r="W504" i="1" s="1"/>
  <c r="V501" i="1"/>
  <c r="V503" i="1" s="1"/>
  <c r="V504" i="1" s="1"/>
  <c r="U501" i="1"/>
  <c r="T501" i="1"/>
  <c r="T503" i="1" s="1"/>
  <c r="T504" i="1" s="1"/>
  <c r="S501" i="1"/>
  <c r="S503" i="1" s="1"/>
  <c r="S504" i="1" s="1"/>
  <c r="R501" i="1"/>
  <c r="R503" i="1" s="1"/>
  <c r="R504" i="1" s="1"/>
  <c r="Q501" i="1"/>
  <c r="Q503" i="1" s="1"/>
  <c r="Q504" i="1" s="1"/>
  <c r="P501" i="1"/>
  <c r="P503" i="1" s="1"/>
  <c r="P504" i="1" s="1"/>
  <c r="O501" i="1"/>
  <c r="O503" i="1" s="1"/>
  <c r="O504" i="1" s="1"/>
  <c r="N501" i="1"/>
  <c r="N503" i="1" s="1"/>
  <c r="N504" i="1" s="1"/>
  <c r="X495" i="1"/>
  <c r="W495" i="1"/>
  <c r="W509" i="1" s="1"/>
  <c r="V495" i="1"/>
  <c r="V509" i="1" s="1"/>
  <c r="U495" i="1"/>
  <c r="U509" i="1" s="1"/>
  <c r="T495" i="1"/>
  <c r="S495" i="1"/>
  <c r="S509" i="1" s="1"/>
  <c r="R495" i="1"/>
  <c r="R509" i="1" s="1"/>
  <c r="Q495" i="1"/>
  <c r="Q509" i="1" s="1"/>
  <c r="P495" i="1"/>
  <c r="O495" i="1"/>
  <c r="O509" i="1" s="1"/>
  <c r="N495" i="1"/>
  <c r="N509" i="1" s="1"/>
  <c r="X494" i="1"/>
  <c r="X508" i="1" s="1"/>
  <c r="W494" i="1"/>
  <c r="W496" i="1" s="1"/>
  <c r="W497" i="1" s="1"/>
  <c r="V494" i="1"/>
  <c r="U494" i="1"/>
  <c r="U508" i="1" s="1"/>
  <c r="T494" i="1"/>
  <c r="S494" i="1"/>
  <c r="S496" i="1" s="1"/>
  <c r="S497" i="1" s="1"/>
  <c r="R494" i="1"/>
  <c r="Q494" i="1"/>
  <c r="Q508" i="1" s="1"/>
  <c r="P494" i="1"/>
  <c r="P508" i="1" s="1"/>
  <c r="O494" i="1"/>
  <c r="O496" i="1" s="1"/>
  <c r="O497" i="1" s="1"/>
  <c r="N494" i="1"/>
  <c r="M504" i="1"/>
  <c r="M503" i="1"/>
  <c r="M502" i="1"/>
  <c r="M501" i="1"/>
  <c r="M495" i="1"/>
  <c r="M494" i="1"/>
  <c r="T496" i="1" l="1"/>
  <c r="X510" i="1"/>
  <c r="P509" i="1"/>
  <c r="P510" i="1" s="1"/>
  <c r="T509" i="1"/>
  <c r="X509" i="1"/>
  <c r="S498" i="1"/>
  <c r="W498" i="1"/>
  <c r="N496" i="1"/>
  <c r="N497" i="1" s="1"/>
  <c r="R496" i="1"/>
  <c r="V496" i="1"/>
  <c r="O498" i="1"/>
  <c r="Q510" i="1"/>
  <c r="U510" i="1"/>
  <c r="U496" i="1"/>
  <c r="N508" i="1"/>
  <c r="N510" i="1" s="1"/>
  <c r="R508" i="1"/>
  <c r="R510" i="1" s="1"/>
  <c r="V508" i="1"/>
  <c r="V510" i="1" s="1"/>
  <c r="P496" i="1"/>
  <c r="X496" i="1"/>
  <c r="Q496" i="1"/>
  <c r="T508" i="1"/>
  <c r="T510" i="1" s="1"/>
  <c r="O508" i="1"/>
  <c r="O510" i="1" s="1"/>
  <c r="S508" i="1"/>
  <c r="S510" i="1" s="1"/>
  <c r="W508" i="1"/>
  <c r="W510" i="1" s="1"/>
  <c r="M496" i="1"/>
  <c r="M497" i="1" s="1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D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E72" i="2"/>
  <c r="D72" i="2"/>
  <c r="H71" i="2"/>
  <c r="G71" i="2"/>
  <c r="F71" i="2"/>
  <c r="E71" i="2"/>
  <c r="D71" i="2"/>
  <c r="H70" i="2"/>
  <c r="G70" i="2"/>
  <c r="F70" i="2"/>
  <c r="E70" i="2"/>
  <c r="D70" i="2"/>
  <c r="H69" i="2"/>
  <c r="G69" i="2"/>
  <c r="F69" i="2"/>
  <c r="E69" i="2"/>
  <c r="D69" i="2"/>
  <c r="H68" i="2"/>
  <c r="G68" i="2"/>
  <c r="F68" i="2"/>
  <c r="E68" i="2"/>
  <c r="D68" i="2"/>
  <c r="H63" i="2"/>
  <c r="G63" i="2"/>
  <c r="F63" i="2"/>
  <c r="E63" i="2"/>
  <c r="D63" i="2"/>
  <c r="C63" i="2"/>
  <c r="R497" i="1" l="1"/>
  <c r="R498" i="1"/>
  <c r="T497" i="1"/>
  <c r="T498" i="1"/>
  <c r="X497" i="1"/>
  <c r="X498" i="1"/>
  <c r="P497" i="1"/>
  <c r="P498" i="1"/>
  <c r="U497" i="1"/>
  <c r="U498" i="1"/>
  <c r="V497" i="1"/>
  <c r="V498" i="1"/>
  <c r="Q497" i="1"/>
  <c r="Q498" i="1"/>
  <c r="C21" i="2"/>
  <c r="D21" i="2"/>
  <c r="E21" i="2"/>
  <c r="F21" i="2"/>
  <c r="G21" i="2"/>
  <c r="H21" i="2"/>
  <c r="C68" i="2"/>
  <c r="C69" i="2"/>
  <c r="C70" i="2"/>
  <c r="C71" i="2"/>
  <c r="C72" i="2"/>
  <c r="C73" i="2"/>
  <c r="C74" i="2"/>
  <c r="C75" i="2"/>
  <c r="C76" i="2"/>
  <c r="C77" i="2"/>
  <c r="C78" i="2"/>
  <c r="C79" i="2"/>
  <c r="C81" i="2" l="1"/>
  <c r="H81" i="2"/>
  <c r="G81" i="2"/>
  <c r="D81" i="2"/>
  <c r="F81" i="2"/>
  <c r="E81" i="2"/>
  <c r="O487" i="1" l="1"/>
  <c r="N487" i="1"/>
  <c r="Y444" i="1"/>
  <c r="V444" i="1"/>
  <c r="U444" i="1"/>
  <c r="T444" i="1"/>
  <c r="S444" i="1"/>
  <c r="R444" i="1"/>
  <c r="Q444" i="1"/>
  <c r="P444" i="1"/>
  <c r="Y421" i="1"/>
  <c r="Y466" i="1" s="1"/>
  <c r="Y486" i="1" s="1"/>
  <c r="X421" i="1"/>
  <c r="X466" i="1" s="1"/>
  <c r="X486" i="1" s="1"/>
  <c r="W421" i="1"/>
  <c r="W466" i="1" s="1"/>
  <c r="W486" i="1" s="1"/>
  <c r="V421" i="1"/>
  <c r="V466" i="1" s="1"/>
  <c r="V486" i="1" s="1"/>
  <c r="U421" i="1"/>
  <c r="U466" i="1" s="1"/>
  <c r="U486" i="1" s="1"/>
  <c r="T421" i="1"/>
  <c r="T466" i="1" s="1"/>
  <c r="T486" i="1" s="1"/>
  <c r="S421" i="1"/>
  <c r="S466" i="1" s="1"/>
  <c r="S486" i="1" s="1"/>
  <c r="R421" i="1"/>
  <c r="R466" i="1" s="1"/>
  <c r="R486" i="1" s="1"/>
  <c r="Q421" i="1"/>
  <c r="Q466" i="1" s="1"/>
  <c r="Q486" i="1" s="1"/>
  <c r="P421" i="1"/>
  <c r="P466" i="1" s="1"/>
  <c r="P486" i="1" s="1"/>
  <c r="Y420" i="1"/>
  <c r="Y465" i="1" s="1"/>
  <c r="Y485" i="1" s="1"/>
  <c r="X420" i="1"/>
  <c r="X465" i="1" s="1"/>
  <c r="X485" i="1" s="1"/>
  <c r="W420" i="1"/>
  <c r="W465" i="1" s="1"/>
  <c r="W485" i="1" s="1"/>
  <c r="V420" i="1"/>
  <c r="V465" i="1" s="1"/>
  <c r="V485" i="1" s="1"/>
  <c r="U420" i="1"/>
  <c r="U465" i="1" s="1"/>
  <c r="U485" i="1" s="1"/>
  <c r="T420" i="1"/>
  <c r="T465" i="1" s="1"/>
  <c r="T485" i="1" s="1"/>
  <c r="S420" i="1"/>
  <c r="S465" i="1" s="1"/>
  <c r="S485" i="1" s="1"/>
  <c r="R420" i="1"/>
  <c r="R465" i="1" s="1"/>
  <c r="R485" i="1" s="1"/>
  <c r="Q420" i="1"/>
  <c r="Q465" i="1" s="1"/>
  <c r="Q485" i="1" s="1"/>
  <c r="P420" i="1"/>
  <c r="P465" i="1" s="1"/>
  <c r="P485" i="1" s="1"/>
  <c r="Y419" i="1"/>
  <c r="Y464" i="1" s="1"/>
  <c r="X419" i="1"/>
  <c r="X464" i="1" s="1"/>
  <c r="W419" i="1"/>
  <c r="W464" i="1" s="1"/>
  <c r="V419" i="1"/>
  <c r="V464" i="1" s="1"/>
  <c r="U419" i="1"/>
  <c r="U464" i="1" s="1"/>
  <c r="T419" i="1"/>
  <c r="T464" i="1" s="1"/>
  <c r="S419" i="1"/>
  <c r="S464" i="1" s="1"/>
  <c r="R419" i="1"/>
  <c r="R464" i="1" s="1"/>
  <c r="Q419" i="1"/>
  <c r="Q464" i="1" s="1"/>
  <c r="P419" i="1"/>
  <c r="P464" i="1" s="1"/>
  <c r="Y418" i="1"/>
  <c r="Y479" i="1" s="1"/>
  <c r="X418" i="1"/>
  <c r="X463" i="1" s="1"/>
  <c r="W418" i="1"/>
  <c r="W463" i="1" s="1"/>
  <c r="V418" i="1"/>
  <c r="V479" i="1" s="1"/>
  <c r="U418" i="1"/>
  <c r="U479" i="1" s="1"/>
  <c r="T418" i="1"/>
  <c r="T479" i="1" s="1"/>
  <c r="S418" i="1"/>
  <c r="S479" i="1" s="1"/>
  <c r="R418" i="1"/>
  <c r="R479" i="1" s="1"/>
  <c r="Q418" i="1"/>
  <c r="Q479" i="1" s="1"/>
  <c r="P418" i="1"/>
  <c r="P463" i="1" s="1"/>
  <c r="Y417" i="1"/>
  <c r="Y462" i="1" s="1"/>
  <c r="Y482" i="1" s="1"/>
  <c r="X417" i="1"/>
  <c r="X462" i="1" s="1"/>
  <c r="X482" i="1" s="1"/>
  <c r="W417" i="1"/>
  <c r="W462" i="1" s="1"/>
  <c r="W482" i="1" s="1"/>
  <c r="V417" i="1"/>
  <c r="V462" i="1" s="1"/>
  <c r="V482" i="1" s="1"/>
  <c r="U417" i="1"/>
  <c r="U462" i="1" s="1"/>
  <c r="U482" i="1" s="1"/>
  <c r="T417" i="1"/>
  <c r="T462" i="1" s="1"/>
  <c r="T482" i="1" s="1"/>
  <c r="S417" i="1"/>
  <c r="S462" i="1" s="1"/>
  <c r="S482" i="1" s="1"/>
  <c r="R417" i="1"/>
  <c r="R462" i="1" s="1"/>
  <c r="R482" i="1" s="1"/>
  <c r="Q417" i="1"/>
  <c r="Q462" i="1" s="1"/>
  <c r="Q482" i="1" s="1"/>
  <c r="P417" i="1"/>
  <c r="P462" i="1" s="1"/>
  <c r="P482" i="1" s="1"/>
  <c r="Y416" i="1"/>
  <c r="Y461" i="1" s="1"/>
  <c r="X416" i="1"/>
  <c r="X461" i="1" s="1"/>
  <c r="W416" i="1"/>
  <c r="W461" i="1" s="1"/>
  <c r="V416" i="1"/>
  <c r="V461" i="1" s="1"/>
  <c r="U416" i="1"/>
  <c r="U461" i="1" s="1"/>
  <c r="T416" i="1"/>
  <c r="T461" i="1" s="1"/>
  <c r="S416" i="1"/>
  <c r="S461" i="1" s="1"/>
  <c r="R416" i="1"/>
  <c r="R461" i="1" s="1"/>
  <c r="Q416" i="1"/>
  <c r="Q461" i="1" s="1"/>
  <c r="P416" i="1"/>
  <c r="P461" i="1" s="1"/>
  <c r="Y415" i="1"/>
  <c r="Y460" i="1" s="1"/>
  <c r="Y483" i="1" s="1"/>
  <c r="X415" i="1"/>
  <c r="X460" i="1" s="1"/>
  <c r="X483" i="1" s="1"/>
  <c r="W415" i="1"/>
  <c r="W460" i="1" s="1"/>
  <c r="W483" i="1" s="1"/>
  <c r="V415" i="1"/>
  <c r="V460" i="1" s="1"/>
  <c r="V483" i="1" s="1"/>
  <c r="U415" i="1"/>
  <c r="U460" i="1" s="1"/>
  <c r="U483" i="1" s="1"/>
  <c r="T415" i="1"/>
  <c r="T460" i="1" s="1"/>
  <c r="T483" i="1" s="1"/>
  <c r="S415" i="1"/>
  <c r="S460" i="1" s="1"/>
  <c r="S483" i="1" s="1"/>
  <c r="R415" i="1"/>
  <c r="R460" i="1" s="1"/>
  <c r="R483" i="1" s="1"/>
  <c r="Q415" i="1"/>
  <c r="Q460" i="1" s="1"/>
  <c r="Q483" i="1" s="1"/>
  <c r="P415" i="1"/>
  <c r="P460" i="1" s="1"/>
  <c r="P483" i="1" s="1"/>
  <c r="Y414" i="1"/>
  <c r="Y459" i="1" s="1"/>
  <c r="Y478" i="1" s="1"/>
  <c r="X414" i="1"/>
  <c r="X459" i="1" s="1"/>
  <c r="X478" i="1" s="1"/>
  <c r="W414" i="1"/>
  <c r="W459" i="1" s="1"/>
  <c r="W478" i="1" s="1"/>
  <c r="V414" i="1"/>
  <c r="V459" i="1" s="1"/>
  <c r="V478" i="1" s="1"/>
  <c r="U414" i="1"/>
  <c r="T414" i="1"/>
  <c r="S414" i="1"/>
  <c r="S459" i="1" s="1"/>
  <c r="S478" i="1" s="1"/>
  <c r="R414" i="1"/>
  <c r="R459" i="1" s="1"/>
  <c r="R478" i="1" s="1"/>
  <c r="Q414" i="1"/>
  <c r="Q459" i="1" s="1"/>
  <c r="Q478" i="1" s="1"/>
  <c r="P414" i="1"/>
  <c r="P459" i="1" s="1"/>
  <c r="P478" i="1" s="1"/>
  <c r="Y413" i="1"/>
  <c r="Y458" i="1" s="1"/>
  <c r="Y484" i="1" s="1"/>
  <c r="X413" i="1"/>
  <c r="X458" i="1" s="1"/>
  <c r="X484" i="1" s="1"/>
  <c r="W413" i="1"/>
  <c r="W458" i="1" s="1"/>
  <c r="W484" i="1" s="1"/>
  <c r="V413" i="1"/>
  <c r="V458" i="1" s="1"/>
  <c r="V484" i="1" s="1"/>
  <c r="U413" i="1"/>
  <c r="U458" i="1" s="1"/>
  <c r="U484" i="1" s="1"/>
  <c r="T413" i="1"/>
  <c r="T458" i="1" s="1"/>
  <c r="T484" i="1" s="1"/>
  <c r="S413" i="1"/>
  <c r="S458" i="1" s="1"/>
  <c r="S484" i="1" s="1"/>
  <c r="R413" i="1"/>
  <c r="R458" i="1" s="1"/>
  <c r="R484" i="1" s="1"/>
  <c r="Q413" i="1"/>
  <c r="Q458" i="1" s="1"/>
  <c r="Q484" i="1" s="1"/>
  <c r="P413" i="1"/>
  <c r="P458" i="1" s="1"/>
  <c r="P484" i="1" s="1"/>
  <c r="Y412" i="1"/>
  <c r="Y457" i="1" s="1"/>
  <c r="X412" i="1"/>
  <c r="X457" i="1" s="1"/>
  <c r="W412" i="1"/>
  <c r="W457" i="1" s="1"/>
  <c r="V412" i="1"/>
  <c r="V457" i="1" s="1"/>
  <c r="U412" i="1"/>
  <c r="U457" i="1" s="1"/>
  <c r="T412" i="1"/>
  <c r="T457" i="1" s="1"/>
  <c r="S412" i="1"/>
  <c r="S457" i="1" s="1"/>
  <c r="R412" i="1"/>
  <c r="R457" i="1" s="1"/>
  <c r="Q412" i="1"/>
  <c r="Q457" i="1" s="1"/>
  <c r="P412" i="1"/>
  <c r="P457" i="1" s="1"/>
  <c r="Y411" i="1"/>
  <c r="Y456" i="1" s="1"/>
  <c r="Y481" i="1" s="1"/>
  <c r="X411" i="1"/>
  <c r="X456" i="1" s="1"/>
  <c r="X481" i="1" s="1"/>
  <c r="W411" i="1"/>
  <c r="W456" i="1" s="1"/>
  <c r="W481" i="1" s="1"/>
  <c r="V411" i="1"/>
  <c r="V456" i="1" s="1"/>
  <c r="V481" i="1" s="1"/>
  <c r="U411" i="1"/>
  <c r="U456" i="1" s="1"/>
  <c r="U481" i="1" s="1"/>
  <c r="T411" i="1"/>
  <c r="T456" i="1" s="1"/>
  <c r="T481" i="1" s="1"/>
  <c r="S411" i="1"/>
  <c r="S456" i="1" s="1"/>
  <c r="S481" i="1" s="1"/>
  <c r="R411" i="1"/>
  <c r="R456" i="1" s="1"/>
  <c r="R481" i="1" s="1"/>
  <c r="Q411" i="1"/>
  <c r="Q456" i="1" s="1"/>
  <c r="Q481" i="1" s="1"/>
  <c r="P411" i="1"/>
  <c r="P456" i="1" s="1"/>
  <c r="P481" i="1" s="1"/>
  <c r="Y410" i="1"/>
  <c r="Y455" i="1" s="1"/>
  <c r="X410" i="1"/>
  <c r="X455" i="1" s="1"/>
  <c r="W410" i="1"/>
  <c r="W455" i="1" s="1"/>
  <c r="V410" i="1"/>
  <c r="V455" i="1" s="1"/>
  <c r="U410" i="1"/>
  <c r="U455" i="1" s="1"/>
  <c r="T410" i="1"/>
  <c r="T455" i="1" s="1"/>
  <c r="S410" i="1"/>
  <c r="S455" i="1" s="1"/>
  <c r="R410" i="1"/>
  <c r="R455" i="1" s="1"/>
  <c r="Q410" i="1"/>
  <c r="Q455" i="1" s="1"/>
  <c r="P410" i="1"/>
  <c r="P455" i="1" s="1"/>
  <c r="Y409" i="1"/>
  <c r="Y454" i="1" s="1"/>
  <c r="Y480" i="1" s="1"/>
  <c r="X409" i="1"/>
  <c r="X454" i="1" s="1"/>
  <c r="X480" i="1" s="1"/>
  <c r="W409" i="1"/>
  <c r="W454" i="1" s="1"/>
  <c r="W480" i="1" s="1"/>
  <c r="V409" i="1"/>
  <c r="V454" i="1" s="1"/>
  <c r="V480" i="1" s="1"/>
  <c r="U409" i="1"/>
  <c r="U454" i="1" s="1"/>
  <c r="U480" i="1" s="1"/>
  <c r="T409" i="1"/>
  <c r="T454" i="1" s="1"/>
  <c r="T480" i="1" s="1"/>
  <c r="S409" i="1"/>
  <c r="S454" i="1" s="1"/>
  <c r="S480" i="1" s="1"/>
  <c r="R409" i="1"/>
  <c r="R454" i="1" s="1"/>
  <c r="R480" i="1" s="1"/>
  <c r="Q409" i="1"/>
  <c r="Q454" i="1" s="1"/>
  <c r="Q480" i="1" s="1"/>
  <c r="P409" i="1"/>
  <c r="P454" i="1" s="1"/>
  <c r="P480" i="1" s="1"/>
  <c r="Y408" i="1"/>
  <c r="Y453" i="1" s="1"/>
  <c r="Y477" i="1" s="1"/>
  <c r="X408" i="1"/>
  <c r="X453" i="1" s="1"/>
  <c r="X477" i="1" s="1"/>
  <c r="W408" i="1"/>
  <c r="W453" i="1" s="1"/>
  <c r="W477" i="1" s="1"/>
  <c r="V408" i="1"/>
  <c r="V453" i="1" s="1"/>
  <c r="V477" i="1" s="1"/>
  <c r="U408" i="1"/>
  <c r="U453" i="1" s="1"/>
  <c r="U477" i="1" s="1"/>
  <c r="T408" i="1"/>
  <c r="T453" i="1" s="1"/>
  <c r="T477" i="1" s="1"/>
  <c r="S408" i="1"/>
  <c r="S453" i="1" s="1"/>
  <c r="S477" i="1" s="1"/>
  <c r="R408" i="1"/>
  <c r="R453" i="1" s="1"/>
  <c r="R477" i="1" s="1"/>
  <c r="Q408" i="1"/>
  <c r="Q453" i="1" s="1"/>
  <c r="Q477" i="1" s="1"/>
  <c r="P408" i="1"/>
  <c r="P453" i="1" s="1"/>
  <c r="P477" i="1" s="1"/>
  <c r="Y407" i="1"/>
  <c r="Y452" i="1" s="1"/>
  <c r="X407" i="1"/>
  <c r="X452" i="1" s="1"/>
  <c r="W407" i="1"/>
  <c r="W452" i="1" s="1"/>
  <c r="V407" i="1"/>
  <c r="V452" i="1" s="1"/>
  <c r="U407" i="1"/>
  <c r="U452" i="1" s="1"/>
  <c r="U476" i="1" s="1"/>
  <c r="T407" i="1"/>
  <c r="T452" i="1" s="1"/>
  <c r="S407" i="1"/>
  <c r="S452" i="1" s="1"/>
  <c r="R407" i="1"/>
  <c r="R452" i="1" s="1"/>
  <c r="Q407" i="1"/>
  <c r="Q452" i="1" s="1"/>
  <c r="Q476" i="1" s="1"/>
  <c r="P407" i="1"/>
  <c r="P452" i="1" s="1"/>
  <c r="Y406" i="1"/>
  <c r="Y451" i="1" s="1"/>
  <c r="Y475" i="1" s="1"/>
  <c r="X406" i="1"/>
  <c r="X451" i="1" s="1"/>
  <c r="X475" i="1" s="1"/>
  <c r="W406" i="1"/>
  <c r="V406" i="1"/>
  <c r="V451" i="1" s="1"/>
  <c r="V475" i="1" s="1"/>
  <c r="U406" i="1"/>
  <c r="T406" i="1"/>
  <c r="T451" i="1" s="1"/>
  <c r="S406" i="1"/>
  <c r="R406" i="1"/>
  <c r="R451" i="1" s="1"/>
  <c r="R475" i="1" s="1"/>
  <c r="Q406" i="1"/>
  <c r="Q451" i="1" s="1"/>
  <c r="Q475" i="1" s="1"/>
  <c r="P406" i="1"/>
  <c r="P451" i="1" s="1"/>
  <c r="P475" i="1" s="1"/>
  <c r="Y405" i="1"/>
  <c r="Y422" i="1" s="1"/>
  <c r="X405" i="1"/>
  <c r="X450" i="1" s="1"/>
  <c r="X474" i="1" s="1"/>
  <c r="W405" i="1"/>
  <c r="W450" i="1" s="1"/>
  <c r="V405" i="1"/>
  <c r="U405" i="1"/>
  <c r="T405" i="1"/>
  <c r="S405" i="1"/>
  <c r="S450" i="1" s="1"/>
  <c r="S474" i="1" s="1"/>
  <c r="R405" i="1"/>
  <c r="Q405" i="1"/>
  <c r="Q422" i="1" s="1"/>
  <c r="P405" i="1"/>
  <c r="P450" i="1" s="1"/>
  <c r="P474" i="1" s="1"/>
  <c r="Y399" i="1"/>
  <c r="X399" i="1"/>
  <c r="W399" i="1"/>
  <c r="V399" i="1"/>
  <c r="U399" i="1"/>
  <c r="T399" i="1"/>
  <c r="S399" i="1"/>
  <c r="R399" i="1"/>
  <c r="Q399" i="1"/>
  <c r="P399" i="1"/>
  <c r="Y398" i="1"/>
  <c r="X398" i="1"/>
  <c r="W398" i="1"/>
  <c r="V398" i="1"/>
  <c r="U398" i="1"/>
  <c r="T398" i="1"/>
  <c r="S398" i="1"/>
  <c r="R398" i="1"/>
  <c r="Q398" i="1"/>
  <c r="P398" i="1"/>
  <c r="Y397" i="1"/>
  <c r="X397" i="1"/>
  <c r="W397" i="1"/>
  <c r="V397" i="1"/>
  <c r="U397" i="1"/>
  <c r="T397" i="1"/>
  <c r="S397" i="1"/>
  <c r="R397" i="1"/>
  <c r="Q397" i="1"/>
  <c r="P397" i="1"/>
  <c r="Y396" i="1"/>
  <c r="X396" i="1"/>
  <c r="W396" i="1"/>
  <c r="V396" i="1"/>
  <c r="U396" i="1"/>
  <c r="T396" i="1"/>
  <c r="S396" i="1"/>
  <c r="R396" i="1"/>
  <c r="Q396" i="1"/>
  <c r="P396" i="1"/>
  <c r="Y395" i="1"/>
  <c r="X395" i="1"/>
  <c r="W395" i="1"/>
  <c r="V395" i="1"/>
  <c r="U395" i="1"/>
  <c r="T395" i="1"/>
  <c r="S395" i="1"/>
  <c r="R395" i="1"/>
  <c r="Q395" i="1"/>
  <c r="P395" i="1"/>
  <c r="Y394" i="1"/>
  <c r="X394" i="1"/>
  <c r="W394" i="1"/>
  <c r="V394" i="1"/>
  <c r="U394" i="1"/>
  <c r="T394" i="1"/>
  <c r="S394" i="1"/>
  <c r="R394" i="1"/>
  <c r="Q394" i="1"/>
  <c r="P394" i="1"/>
  <c r="Y393" i="1"/>
  <c r="X393" i="1"/>
  <c r="W393" i="1"/>
  <c r="V393" i="1"/>
  <c r="U393" i="1"/>
  <c r="T393" i="1"/>
  <c r="S393" i="1"/>
  <c r="R393" i="1"/>
  <c r="Q393" i="1"/>
  <c r="P393" i="1"/>
  <c r="Y392" i="1"/>
  <c r="X392" i="1"/>
  <c r="W392" i="1"/>
  <c r="V392" i="1"/>
  <c r="U392" i="1"/>
  <c r="T392" i="1"/>
  <c r="S392" i="1"/>
  <c r="R392" i="1"/>
  <c r="Q392" i="1"/>
  <c r="P392" i="1"/>
  <c r="Y391" i="1"/>
  <c r="X391" i="1"/>
  <c r="W391" i="1"/>
  <c r="V391" i="1"/>
  <c r="U391" i="1"/>
  <c r="T391" i="1"/>
  <c r="S391" i="1"/>
  <c r="R391" i="1"/>
  <c r="Q391" i="1"/>
  <c r="P391" i="1"/>
  <c r="Y390" i="1"/>
  <c r="X390" i="1"/>
  <c r="W390" i="1"/>
  <c r="V390" i="1"/>
  <c r="U390" i="1"/>
  <c r="T390" i="1"/>
  <c r="S390" i="1"/>
  <c r="R390" i="1"/>
  <c r="Q390" i="1"/>
  <c r="P390" i="1"/>
  <c r="Y389" i="1"/>
  <c r="X389" i="1"/>
  <c r="W389" i="1"/>
  <c r="V389" i="1"/>
  <c r="U389" i="1"/>
  <c r="T389" i="1"/>
  <c r="S389" i="1"/>
  <c r="R389" i="1"/>
  <c r="Q389" i="1"/>
  <c r="P389" i="1"/>
  <c r="Y388" i="1"/>
  <c r="X388" i="1"/>
  <c r="W388" i="1"/>
  <c r="V388" i="1"/>
  <c r="U388" i="1"/>
  <c r="T388" i="1"/>
  <c r="S388" i="1"/>
  <c r="R388" i="1"/>
  <c r="Q388" i="1"/>
  <c r="P388" i="1"/>
  <c r="Y387" i="1"/>
  <c r="X387" i="1"/>
  <c r="W387" i="1"/>
  <c r="V387" i="1"/>
  <c r="U387" i="1"/>
  <c r="T387" i="1"/>
  <c r="S387" i="1"/>
  <c r="R387" i="1"/>
  <c r="Q387" i="1"/>
  <c r="P387" i="1"/>
  <c r="Y386" i="1"/>
  <c r="X386" i="1"/>
  <c r="W386" i="1"/>
  <c r="V386" i="1"/>
  <c r="U386" i="1"/>
  <c r="T386" i="1"/>
  <c r="S386" i="1"/>
  <c r="R386" i="1"/>
  <c r="Q386" i="1"/>
  <c r="P386" i="1"/>
  <c r="Y385" i="1"/>
  <c r="X385" i="1"/>
  <c r="W385" i="1"/>
  <c r="V385" i="1"/>
  <c r="U385" i="1"/>
  <c r="T385" i="1"/>
  <c r="S385" i="1"/>
  <c r="R385" i="1"/>
  <c r="Q385" i="1"/>
  <c r="P385" i="1"/>
  <c r="Y384" i="1"/>
  <c r="X384" i="1"/>
  <c r="W384" i="1"/>
  <c r="V384" i="1"/>
  <c r="U384" i="1"/>
  <c r="T384" i="1"/>
  <c r="S384" i="1"/>
  <c r="R384" i="1"/>
  <c r="Q384" i="1"/>
  <c r="P384" i="1"/>
  <c r="Y383" i="1"/>
  <c r="X383" i="1"/>
  <c r="W383" i="1"/>
  <c r="V383" i="1"/>
  <c r="U383" i="1"/>
  <c r="T383" i="1"/>
  <c r="S383" i="1"/>
  <c r="R383" i="1"/>
  <c r="Q383" i="1"/>
  <c r="P383" i="1"/>
  <c r="U280" i="1"/>
  <c r="T280" i="1"/>
  <c r="S280" i="1"/>
  <c r="R280" i="1"/>
  <c r="Q280" i="1"/>
  <c r="P280" i="1"/>
  <c r="O280" i="1"/>
  <c r="M280" i="1"/>
  <c r="U475" i="1" l="1"/>
  <c r="U451" i="1"/>
  <c r="U459" i="1"/>
  <c r="U478" i="1" s="1"/>
  <c r="T450" i="1"/>
  <c r="T474" i="1" s="1"/>
  <c r="U422" i="1"/>
  <c r="U450" i="1"/>
  <c r="S451" i="1"/>
  <c r="S475" i="1" s="1"/>
  <c r="T459" i="1"/>
  <c r="T478" i="1" s="1"/>
  <c r="W422" i="1"/>
  <c r="S400" i="1"/>
  <c r="T400" i="1"/>
  <c r="R400" i="1"/>
  <c r="R422" i="1"/>
  <c r="V422" i="1"/>
  <c r="T422" i="1"/>
  <c r="R476" i="1"/>
  <c r="V476" i="1"/>
  <c r="P400" i="1"/>
  <c r="V400" i="1"/>
  <c r="Q450" i="1"/>
  <c r="Q474" i="1" s="1"/>
  <c r="Q487" i="1" s="1"/>
  <c r="Y476" i="1"/>
  <c r="W451" i="1"/>
  <c r="W475" i="1" s="1"/>
  <c r="S463" i="1"/>
  <c r="S467" i="1" s="1"/>
  <c r="S422" i="1"/>
  <c r="Y450" i="1"/>
  <c r="W474" i="1"/>
  <c r="S476" i="1"/>
  <c r="W476" i="1"/>
  <c r="Y474" i="1"/>
  <c r="Y487" i="1" s="1"/>
  <c r="Q400" i="1"/>
  <c r="U400" i="1"/>
  <c r="Y400" i="1"/>
  <c r="W479" i="1"/>
  <c r="P422" i="1"/>
  <c r="X422" i="1"/>
  <c r="V450" i="1"/>
  <c r="T475" i="1"/>
  <c r="T463" i="1"/>
  <c r="P479" i="1"/>
  <c r="X479" i="1"/>
  <c r="P476" i="1"/>
  <c r="T476" i="1"/>
  <c r="X476" i="1"/>
  <c r="R450" i="1"/>
  <c r="P467" i="1"/>
  <c r="X467" i="1"/>
  <c r="Q463" i="1"/>
  <c r="U463" i="1"/>
  <c r="Y463" i="1"/>
  <c r="R463" i="1"/>
  <c r="V463" i="1"/>
  <c r="S487" i="1" l="1"/>
  <c r="X487" i="1"/>
  <c r="T487" i="1"/>
  <c r="Y467" i="1"/>
  <c r="P487" i="1"/>
  <c r="T467" i="1"/>
  <c r="W487" i="1"/>
  <c r="Q467" i="1"/>
  <c r="W467" i="1"/>
  <c r="R467" i="1"/>
  <c r="R474" i="1"/>
  <c r="R487" i="1" s="1"/>
  <c r="V467" i="1"/>
  <c r="V474" i="1"/>
  <c r="V487" i="1" s="1"/>
  <c r="U467" i="1"/>
  <c r="U474" i="1"/>
  <c r="U487" i="1" s="1"/>
</calcChain>
</file>

<file path=xl/sharedStrings.xml><?xml version="1.0" encoding="utf-8"?>
<sst xmlns="http://schemas.openxmlformats.org/spreadsheetml/2006/main" count="21149" uniqueCount="1279">
  <si>
    <t>Appn. No.</t>
  </si>
  <si>
    <t>Appropriation Name</t>
  </si>
  <si>
    <t>Project</t>
  </si>
  <si>
    <t>Project Name</t>
  </si>
  <si>
    <t>CIP Index</t>
  </si>
  <si>
    <t>Budget Status</t>
  </si>
  <si>
    <t>Driver</t>
  </si>
  <si>
    <t>COS</t>
  </si>
  <si>
    <t>R&amp;R/UPGRADE</t>
  </si>
  <si>
    <t>Status</t>
  </si>
  <si>
    <t>Prior Years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</si>
  <si>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</si>
  <si>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</si>
  <si>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</si>
  <si>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</si>
  <si>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</si>
  <si>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</si>
  <si>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</si>
  <si>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</si>
  <si>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</si>
  <si>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</si>
  <si>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Out Years</t>
  </si>
  <si>
    <t>Contingency</t>
  </si>
  <si>
    <t>AMOUNT</t>
  </si>
  <si>
    <t>System Reliability</t>
  </si>
  <si>
    <t>15295</t>
  </si>
  <si>
    <t>All Facilities - Security Systems Improvement</t>
  </si>
  <si>
    <t>103242</t>
  </si>
  <si>
    <t>Physical Security Improvements At All Facilities</t>
  </si>
  <si>
    <t>4A</t>
  </si>
  <si>
    <t>1 - Above the Line</t>
  </si>
  <si>
    <t>Infrastructure Upgrade - Security/Safety</t>
  </si>
  <si>
    <t>A&amp;G</t>
  </si>
  <si>
    <t>Infrastructure - Upgrade</t>
  </si>
  <si>
    <t>Existing</t>
  </si>
  <si>
    <t>PCCP Reliability</t>
  </si>
  <si>
    <t>16705</t>
  </si>
  <si>
    <t>Allen McColloch Pipeline PCCP Rehab</t>
  </si>
  <si>
    <t>1415-37A</t>
  </si>
  <si>
    <t>Allen-McColloch Pipeline PCCP Rehabilitation</t>
  </si>
  <si>
    <t>Infrastructure Upgrade - Other</t>
  </si>
  <si>
    <t>Distribution</t>
  </si>
  <si>
    <t>New</t>
  </si>
  <si>
    <t>15297</t>
  </si>
  <si>
    <t>Assess the Condition of Metropolitan's Prestressed Concrete Cylinder Pipe</t>
  </si>
  <si>
    <t>104638</t>
  </si>
  <si>
    <t>Structural Risk Analysis of PCCP</t>
  </si>
  <si>
    <t>1415-72</t>
  </si>
  <si>
    <t>Infrastructure R&amp;R - Other</t>
  </si>
  <si>
    <t>Infrastructure - R&amp;R</t>
  </si>
  <si>
    <t>Cost Efficiency &amp; Productivity</t>
  </si>
  <si>
    <t>15484</t>
  </si>
  <si>
    <t>Business Operations Improvement</t>
  </si>
  <si>
    <t>101B</t>
  </si>
  <si>
    <t>Enterprise Content Management - Phase I</t>
  </si>
  <si>
    <t>Stewardship</t>
  </si>
  <si>
    <t>104684</t>
  </si>
  <si>
    <t>Oracle 12 Upgrade</t>
  </si>
  <si>
    <t>172A</t>
  </si>
  <si>
    <t>2 - Below the Line</t>
  </si>
  <si>
    <t>1618-63</t>
  </si>
  <si>
    <t>PeopleSoft ELM Upgrade</t>
  </si>
  <si>
    <t>1618-72</t>
  </si>
  <si>
    <t>Budget System Replacement</t>
  </si>
  <si>
    <t>CRA Reliability</t>
  </si>
  <si>
    <t>15373</t>
  </si>
  <si>
    <t>CRA - Conveyance Reliability</t>
  </si>
  <si>
    <t>103438</t>
  </si>
  <si>
    <t>Iron Mountain Tunnel Rehabilitation</t>
  </si>
  <si>
    <t>163G</t>
  </si>
  <si>
    <t>C&amp;A-CRA  All Other</t>
  </si>
  <si>
    <t>103739</t>
  </si>
  <si>
    <t>Copper Basin Outlet Rehabilitation</t>
  </si>
  <si>
    <t>163C2</t>
  </si>
  <si>
    <t>103750</t>
  </si>
  <si>
    <t>CRA Surge Chamber Discharge Line By-Pass Covers</t>
  </si>
  <si>
    <t>18K</t>
  </si>
  <si>
    <t>104093</t>
  </si>
  <si>
    <t>CRA - Sand Trap Equipment &amp; Traveling Crane Rehab</t>
  </si>
  <si>
    <t>163M</t>
  </si>
  <si>
    <t>104525</t>
  </si>
  <si>
    <t>Copper Basin and Gene Dam Outlet Works Rehab &amp; Copper Basin Reservoir Outlet Gates Rehab</t>
  </si>
  <si>
    <t>163C</t>
  </si>
  <si>
    <t>Regulatory Compliance</t>
  </si>
  <si>
    <t>15385</t>
  </si>
  <si>
    <t>CRA - Discharge Containment</t>
  </si>
  <si>
    <t>103151</t>
  </si>
  <si>
    <t>CRA - Desert Sewer System Rehabilitation</t>
  </si>
  <si>
    <t>20B</t>
  </si>
  <si>
    <t>Infrastructure R&amp;R - Regulatory</t>
  </si>
  <si>
    <t>103318</t>
  </si>
  <si>
    <t>CRA Transformer Oil and Sodium Hypochlorite Containment</t>
  </si>
  <si>
    <t>20C</t>
  </si>
  <si>
    <t>104526</t>
  </si>
  <si>
    <t>CRA Pumping Plant Wastewater System - Gene &amp; Iron</t>
  </si>
  <si>
    <t>20B2</t>
  </si>
  <si>
    <t>104542</t>
  </si>
  <si>
    <t>CRA Pumping Plant Wastewater System - Hinds &amp; Eagle</t>
  </si>
  <si>
    <t>20B3</t>
  </si>
  <si>
    <t>20B4</t>
  </si>
  <si>
    <t>CRA Pumping Plant Wastewater System - Intake</t>
  </si>
  <si>
    <t>15384</t>
  </si>
  <si>
    <t>CRA - Electrical/Power Systems Reliability</t>
  </si>
  <si>
    <t>103491</t>
  </si>
  <si>
    <t>CRA Bank Transformer Reliability</t>
  </si>
  <si>
    <t>110B</t>
  </si>
  <si>
    <t>Infrastructure R&amp;R - Power</t>
  </si>
  <si>
    <t>C&amp;A-CRA Power</t>
  </si>
  <si>
    <t>104278</t>
  </si>
  <si>
    <t>CRA Pumping Plant - Auxiliary Power System Rehabilitate/Upgrades</t>
  </si>
  <si>
    <t>110D</t>
  </si>
  <si>
    <t>104643</t>
  </si>
  <si>
    <t>CRA Over-Current Relay Replacement</t>
  </si>
  <si>
    <t>61I</t>
  </si>
  <si>
    <t>104644</t>
  </si>
  <si>
    <t>All Pumping Plants - UPS Replacement</t>
  </si>
  <si>
    <t>81A</t>
  </si>
  <si>
    <t>104645</t>
  </si>
  <si>
    <t>CRA- 6.9 kV Lead Jacketed Cables</t>
  </si>
  <si>
    <t>81G</t>
  </si>
  <si>
    <t>15374</t>
  </si>
  <si>
    <t>CRA - Pumping Plant Reliability</t>
  </si>
  <si>
    <t>103183</t>
  </si>
  <si>
    <t>CRA Delivery Line Expansion Joint Refurbishment</t>
  </si>
  <si>
    <t>21B</t>
  </si>
  <si>
    <t>15438</t>
  </si>
  <si>
    <t>CRA - Reliability for FY2006/07 through FY2011/12</t>
  </si>
  <si>
    <t>103874</t>
  </si>
  <si>
    <t>CRA Pumping Plant Standby Generator Replacement</t>
  </si>
  <si>
    <t>19G1</t>
  </si>
  <si>
    <t>104089</t>
  </si>
  <si>
    <t>CRA Mile 12 Flow and Chlorine Monitoring Station Upgrades</t>
  </si>
  <si>
    <t>61A</t>
  </si>
  <si>
    <t>104090</t>
  </si>
  <si>
    <t>CRA Intake Plant - Power &amp; Communication Line Replacement</t>
  </si>
  <si>
    <t>61C</t>
  </si>
  <si>
    <t>104222</t>
  </si>
  <si>
    <t>CRA Seismic Upgrade of 6.9kV Switch House Seismic Retrofit</t>
  </si>
  <si>
    <t>61K</t>
  </si>
  <si>
    <t>Infrastructure Upgrade - Seismic</t>
  </si>
  <si>
    <t>104242</t>
  </si>
  <si>
    <t>CRA Pump Plant Flow Meter Replacement</t>
  </si>
  <si>
    <t>61G</t>
  </si>
  <si>
    <t>104249</t>
  </si>
  <si>
    <t>CRA Pump Plant Sump System Rehabilitation</t>
  </si>
  <si>
    <t>61F</t>
  </si>
  <si>
    <t>104448</t>
  </si>
  <si>
    <t>CRA Canal Improvements</t>
  </si>
  <si>
    <t>61Q</t>
  </si>
  <si>
    <t>104449</t>
  </si>
  <si>
    <t>Iron Mountain - 2.4 kV Standby Diesel Engine Generator Replacement</t>
  </si>
  <si>
    <t>19G5</t>
  </si>
  <si>
    <t>104529</t>
  </si>
  <si>
    <t>CRA Seismic Evaluations</t>
  </si>
  <si>
    <t>61V</t>
  </si>
  <si>
    <t>104550</t>
  </si>
  <si>
    <t>CRA Radial Gates and Slide Gate Rehabilitation</t>
  </si>
  <si>
    <t>61U</t>
  </si>
  <si>
    <t>104550A</t>
  </si>
  <si>
    <t>Eagle Pump Plant Reservoir Spillway Gate Rehab</t>
  </si>
  <si>
    <t>61U-1</t>
  </si>
  <si>
    <t>19G4</t>
  </si>
  <si>
    <t>Gene Pumping Plant - 2.4 kV Stanby Diesel Engine Generator Replacement</t>
  </si>
  <si>
    <t>19G6</t>
  </si>
  <si>
    <t>Intake Pumping Plant - 2.4 kV Standby Diesel Engine Generator Replacement</t>
  </si>
  <si>
    <t>15483</t>
  </si>
  <si>
    <t>CRA - Reliability for FY2012/13 through FY2017/18</t>
  </si>
  <si>
    <t>103759</t>
  </si>
  <si>
    <t>CRA Cut and Cover Erosion Control Upgrade</t>
  </si>
  <si>
    <t>18R</t>
  </si>
  <si>
    <t>104458</t>
  </si>
  <si>
    <t>CRA Pumping Plant Delivery Line Re-Lining</t>
  </si>
  <si>
    <t>61E</t>
  </si>
  <si>
    <t>104501</t>
  </si>
  <si>
    <t>CRA Asphalt Replacement Study</t>
  </si>
  <si>
    <t>81B</t>
  </si>
  <si>
    <t>104507</t>
  </si>
  <si>
    <t>CRA Delivery Lines No. 1 Supports Rehab - 5 Plants</t>
  </si>
  <si>
    <t>81H3</t>
  </si>
  <si>
    <t>104556</t>
  </si>
  <si>
    <t>CRA 230 kV System Inter-Agency Operability</t>
  </si>
  <si>
    <t>81D</t>
  </si>
  <si>
    <t>Infrastructure Upgrade - Power</t>
  </si>
  <si>
    <t>104720</t>
  </si>
  <si>
    <t>CRA Switchracks &amp; Ancillary Structures Erosion Control</t>
  </si>
  <si>
    <t>1415-49</t>
  </si>
  <si>
    <t>104721</t>
  </si>
  <si>
    <t>CRA Pumping Plant Storage Buildings at Hinds, Eagle  Mountain and Iron Mountain</t>
  </si>
  <si>
    <t>1618-77</t>
  </si>
  <si>
    <t>104722</t>
  </si>
  <si>
    <t>CRA Domestic Water Main Distribution Replacement</t>
  </si>
  <si>
    <t>81C</t>
  </si>
  <si>
    <t>104728</t>
  </si>
  <si>
    <t>CRA Pumping Plants Water Treatment Systems Replacement</t>
  </si>
  <si>
    <t>1415-50</t>
  </si>
  <si>
    <t>104730</t>
  </si>
  <si>
    <t>Gene &amp; Intake Pumping Plant Surge Chamber Outlet Gates re-coating</t>
  </si>
  <si>
    <t>1415-47</t>
  </si>
  <si>
    <t>104736</t>
  </si>
  <si>
    <t>Desert Pump Plant Reservoir Spillway Auto Rejection - Iron and Eagle</t>
  </si>
  <si>
    <t>1415-60</t>
  </si>
  <si>
    <t>1415-33</t>
  </si>
  <si>
    <t>CRA 230kV Transmission Line</t>
  </si>
  <si>
    <t>1415-48</t>
  </si>
  <si>
    <t>CRA Pump Plants 2300kV &amp; 480 V Switchrack Rehab</t>
  </si>
  <si>
    <t>1415-52</t>
  </si>
  <si>
    <t>CRA Protective Slabs</t>
  </si>
  <si>
    <t>1415-61A</t>
  </si>
  <si>
    <t>CRA Delivery Line At-Risk Expansion Joint Repairs</t>
  </si>
  <si>
    <t>1415-88</t>
  </si>
  <si>
    <t>Whitewater Tunnel No. 2 Seismic Upgrade</t>
  </si>
  <si>
    <t>1618-74</t>
  </si>
  <si>
    <t>CRA Flowmeter Access and Safety Improvements</t>
  </si>
  <si>
    <t>15481</t>
  </si>
  <si>
    <t>CRA Main Pump Reliability</t>
  </si>
  <si>
    <t>104514</t>
  </si>
  <si>
    <t>CRA Main Pump Reliability Investigations</t>
  </si>
  <si>
    <t>81E</t>
  </si>
  <si>
    <t>1415-34</t>
  </si>
  <si>
    <t>CRA Main Pumping Plant Discharge Line Isolation Bulkhead Coupling</t>
  </si>
  <si>
    <t>1415-38</t>
  </si>
  <si>
    <t>CRA Main Pumping Plant Unit Coolers &amp; Heat Exchangers</t>
  </si>
  <si>
    <t>1415-39</t>
  </si>
  <si>
    <t>CRA Main Pumping Plants Service Water &amp; Sand Removal System</t>
  </si>
  <si>
    <t>1415-40</t>
  </si>
  <si>
    <t>CRA Pumping Plants Crane Improvements</t>
  </si>
  <si>
    <t>1415-41</t>
  </si>
  <si>
    <t>CRA Main Pump Controls &amp; Instrumentation</t>
  </si>
  <si>
    <t>1415-42</t>
  </si>
  <si>
    <t>CRA Main Pump &amp; Motor Refurishment</t>
  </si>
  <si>
    <t>1415-43</t>
  </si>
  <si>
    <t>CRA Main Pumping Plants Lubrication System</t>
  </si>
  <si>
    <t>1618-75</t>
  </si>
  <si>
    <t>CRA Pump Plants Roto Valve Supply System</t>
  </si>
  <si>
    <t>1618-76</t>
  </si>
  <si>
    <t>CRA Pump Plants Circulation Water Systems</t>
  </si>
  <si>
    <t>81F</t>
  </si>
  <si>
    <t>CRA Main Pump Discharge Valve Refurbishment</t>
  </si>
  <si>
    <t>15320</t>
  </si>
  <si>
    <t>Cabazon Radial Gate Facility Improvements</t>
  </si>
  <si>
    <t>102415</t>
  </si>
  <si>
    <t>Cabazon Radial Gate Facilities Improvement</t>
  </si>
  <si>
    <t>9</t>
  </si>
  <si>
    <t>16703</t>
  </si>
  <si>
    <t>Calabasas Feeder PCCP Rehab</t>
  </si>
  <si>
    <t>1415-37C</t>
  </si>
  <si>
    <t>Calabasas Feeder PCCP Rehabilitation</t>
  </si>
  <si>
    <t>Minor Capital Projects</t>
  </si>
  <si>
    <t>15476</t>
  </si>
  <si>
    <t>Capital Program for Projects Costing Less Than $250,000 for FY2012/13 through FY2013/14</t>
  </si>
  <si>
    <t>104148</t>
  </si>
  <si>
    <t>Lake Skinner and Lake Mathews - Copper Sulfate Storage</t>
  </si>
  <si>
    <t>125R</t>
  </si>
  <si>
    <t>104464</t>
  </si>
  <si>
    <t>CRA Protective Slab at Station 9704+77</t>
  </si>
  <si>
    <t>76B</t>
  </si>
  <si>
    <t>104466</t>
  </si>
  <si>
    <t>Oak Street PCS Valve Actuator</t>
  </si>
  <si>
    <t>76D</t>
  </si>
  <si>
    <t>104467</t>
  </si>
  <si>
    <t>Jensen Water Treatment Plant - Chlorine Scrubber Platform</t>
  </si>
  <si>
    <t>76E</t>
  </si>
  <si>
    <t>104468</t>
  </si>
  <si>
    <t>Wadsworth Facility - Pump House Conduit Coupling</t>
  </si>
  <si>
    <t>76C</t>
  </si>
  <si>
    <t>104469</t>
  </si>
  <si>
    <t>Wadsworth Pumping Plant Forebay Gantry Crane</t>
  </si>
  <si>
    <t>84C</t>
  </si>
  <si>
    <t>104473</t>
  </si>
  <si>
    <t>Jensen Administration Building Roof Replacement</t>
  </si>
  <si>
    <t>76F</t>
  </si>
  <si>
    <t>104480</t>
  </si>
  <si>
    <t>Oak St. PCS Roof Replacement</t>
  </si>
  <si>
    <t>125J</t>
  </si>
  <si>
    <t>104490</t>
  </si>
  <si>
    <t>Perris PCS Roof Replacement</t>
  </si>
  <si>
    <t>25W</t>
  </si>
  <si>
    <t>104491</t>
  </si>
  <si>
    <t>Santiago PCS Roof Replacement</t>
  </si>
  <si>
    <t>121G</t>
  </si>
  <si>
    <t>104492</t>
  </si>
  <si>
    <t>Coastal PCS Roof Replacement</t>
  </si>
  <si>
    <t>121F</t>
  </si>
  <si>
    <t>104493</t>
  </si>
  <si>
    <t>Coyote Creek PCS Roof Replacement</t>
  </si>
  <si>
    <t>121H</t>
  </si>
  <si>
    <t>104500</t>
  </si>
  <si>
    <t>Skinner Module 7 Sodium Hypochlorite Piping Retrofit</t>
  </si>
  <si>
    <t>76I</t>
  </si>
  <si>
    <t>104511</t>
  </si>
  <si>
    <t>Weymouth Turbidity Meter Replacement</t>
  </si>
  <si>
    <t>76J</t>
  </si>
  <si>
    <t>104512</t>
  </si>
  <si>
    <t>CRA Hinds Pump Unit No. 8  Refurbishment</t>
  </si>
  <si>
    <t>76M</t>
  </si>
  <si>
    <t>104516</t>
  </si>
  <si>
    <t>SCADA Communications MPLS Upgrade - Verizon Region</t>
  </si>
  <si>
    <t>76K</t>
  </si>
  <si>
    <t>104517</t>
  </si>
  <si>
    <t>SCADA Communications MPLS Upgrade - AT&amp;T Region</t>
  </si>
  <si>
    <t>76L</t>
  </si>
  <si>
    <t>104518</t>
  </si>
  <si>
    <t>Weymouth Rail Refurbishment</t>
  </si>
  <si>
    <t>76G</t>
  </si>
  <si>
    <t>104521</t>
  </si>
  <si>
    <t>Cajalco Creek Dam Manhole Cover Retrofit</t>
  </si>
  <si>
    <t>76N</t>
  </si>
  <si>
    <t>104523</t>
  </si>
  <si>
    <t>Skinner ORP Contactors 1-6 WQ Sample Line and Tracer Line Relocation</t>
  </si>
  <si>
    <t>76P</t>
  </si>
  <si>
    <t>104530</t>
  </si>
  <si>
    <t>Santiago Control Tower Cathodic Protection</t>
  </si>
  <si>
    <t>76Q</t>
  </si>
  <si>
    <t>104532</t>
  </si>
  <si>
    <t>Water Quality Lab Entrance</t>
  </si>
  <si>
    <t>119H</t>
  </si>
  <si>
    <t>104563</t>
  </si>
  <si>
    <t>Diemer Irrigation Raw Water Conversion to Industrial Water</t>
  </si>
  <si>
    <t>76U</t>
  </si>
  <si>
    <t>104566</t>
  </si>
  <si>
    <t>Garvey Reservoir Site Drainage Rehab</t>
  </si>
  <si>
    <t>76S</t>
  </si>
  <si>
    <t>104574</t>
  </si>
  <si>
    <t>Headquarters Bldg East Rollup Parking Door</t>
  </si>
  <si>
    <t>76V</t>
  </si>
  <si>
    <t>104575</t>
  </si>
  <si>
    <t>Upper Feeder at Sta. 3239+00 Site Improvements</t>
  </si>
  <si>
    <t>1314-1</t>
  </si>
  <si>
    <t>104578</t>
  </si>
  <si>
    <t>Hinds Village House Replacement</t>
  </si>
  <si>
    <t>121L</t>
  </si>
  <si>
    <t>104581</t>
  </si>
  <si>
    <t>Jensen Irrigation Line Replacement</t>
  </si>
  <si>
    <t>1314-6</t>
  </si>
  <si>
    <t>104582</t>
  </si>
  <si>
    <t>Diemer and DVL AST EVR Upgrades</t>
  </si>
  <si>
    <t>1314-7</t>
  </si>
  <si>
    <t>104583</t>
  </si>
  <si>
    <t>Skinner Potable Water Pumping Station Peerless Vertical Turbine Pump</t>
  </si>
  <si>
    <t>1314-13</t>
  </si>
  <si>
    <t>104587</t>
  </si>
  <si>
    <t>Headquarters Building Beam Upgrade</t>
  </si>
  <si>
    <t>1314-17</t>
  </si>
  <si>
    <t>104591</t>
  </si>
  <si>
    <t>Skinner Multi-Jet Slide Gate Support</t>
  </si>
  <si>
    <t>1314-18</t>
  </si>
  <si>
    <t>104592</t>
  </si>
  <si>
    <t>Weymouth Belt Presses 1-3 Cake Pump Drive Upgrade</t>
  </si>
  <si>
    <t>1314-23</t>
  </si>
  <si>
    <t>104593</t>
  </si>
  <si>
    <t>Diemer Chlorine Mass Flow Meter Replacement</t>
  </si>
  <si>
    <t>1314-8</t>
  </si>
  <si>
    <t>104594</t>
  </si>
  <si>
    <t>Diemer Magnetic Flow Meter Upgrade</t>
  </si>
  <si>
    <t>1314-10</t>
  </si>
  <si>
    <t>104595</t>
  </si>
  <si>
    <t>Diemer Plant Facilities Fluorescent Lighting Improvement</t>
  </si>
  <si>
    <t>76R</t>
  </si>
  <si>
    <t>104596</t>
  </si>
  <si>
    <t>WQ Lab DI/Reagent Water Purification System</t>
  </si>
  <si>
    <t>1314-19</t>
  </si>
  <si>
    <t>104598</t>
  </si>
  <si>
    <t>Iron Mountain Reservoir Liner Rehab</t>
  </si>
  <si>
    <t>1314-24</t>
  </si>
  <si>
    <t>104599</t>
  </si>
  <si>
    <t>Cajalco Creek and Lake Mathews ADAS Replacement</t>
  </si>
  <si>
    <t>76W</t>
  </si>
  <si>
    <t>104603</t>
  </si>
  <si>
    <t>Garvey Reservoir Water Quality Lab Rehab</t>
  </si>
  <si>
    <t>1314-21</t>
  </si>
  <si>
    <t>104610</t>
  </si>
  <si>
    <t>Temescal Hydro Electric Plant Roof Replacement</t>
  </si>
  <si>
    <t>1314-3</t>
  </si>
  <si>
    <t>104611</t>
  </si>
  <si>
    <t>Corona Hydro Electric Plant Roof Replacement</t>
  </si>
  <si>
    <t>1314-4</t>
  </si>
  <si>
    <t>104612</t>
  </si>
  <si>
    <t>Temescal HEP Cooling Seal Water Line</t>
  </si>
  <si>
    <t>1314-16B</t>
  </si>
  <si>
    <t>104619</t>
  </si>
  <si>
    <t>Access Road for West Valley Feeder No. 1 and 2 Upper portion of East Portal Rd</t>
  </si>
  <si>
    <t>1314-26</t>
  </si>
  <si>
    <t>104630</t>
  </si>
  <si>
    <t>Hinds Pumping Plant Sump Pump Rehab</t>
  </si>
  <si>
    <t>1314-27</t>
  </si>
  <si>
    <t>104647</t>
  </si>
  <si>
    <t>Weymouth Basins Sludge Pumps</t>
  </si>
  <si>
    <t>1415-70</t>
  </si>
  <si>
    <t>104648</t>
  </si>
  <si>
    <t>Carbon Creek PCS Structure Roof Replacment</t>
  </si>
  <si>
    <t>1314-5</t>
  </si>
  <si>
    <t>104666</t>
  </si>
  <si>
    <t>Allen McColloch Pipeline Control Equipment Improvements</t>
  </si>
  <si>
    <t>1314-9</t>
  </si>
  <si>
    <t>Minor Cap FY 2012/13</t>
  </si>
  <si>
    <t>15489</t>
  </si>
  <si>
    <t>Capital Program for Projects Costing Less Than $250,000 for FY2014/15 through FY2015/16</t>
  </si>
  <si>
    <t>104685</t>
  </si>
  <si>
    <t>Willits St. PCS Vavle Actuator Replacement</t>
  </si>
  <si>
    <t>1415-80</t>
  </si>
  <si>
    <t>104690</t>
  </si>
  <si>
    <t>Garvey Reservoir Site Erosion Control</t>
  </si>
  <si>
    <t>1415-82</t>
  </si>
  <si>
    <t>104706</t>
  </si>
  <si>
    <t>Jensen Outlet Chlorine Diffuser and Sample Pump Modifications</t>
  </si>
  <si>
    <t>1415-86</t>
  </si>
  <si>
    <t>104708</t>
  </si>
  <si>
    <t>Wadsworth 115 kV Sub-Station Electrical Safety System Upgrade</t>
  </si>
  <si>
    <t>1415-85</t>
  </si>
  <si>
    <t>104713</t>
  </si>
  <si>
    <t>AMR Server and System Upgrade</t>
  </si>
  <si>
    <t>1415-81</t>
  </si>
  <si>
    <t>104731</t>
  </si>
  <si>
    <t>WR-24D Flowmeter Replacement</t>
  </si>
  <si>
    <t>1516-2</t>
  </si>
  <si>
    <t>Minor Cap FY 2014/16</t>
  </si>
  <si>
    <t>16810</t>
  </si>
  <si>
    <t>Capital Program for Projects Costing Less Than $250,000 for FY2016/17 through FY2017/18</t>
  </si>
  <si>
    <t>1618-MC</t>
  </si>
  <si>
    <t>Minor Cap Appn. FY 2016/18</t>
  </si>
  <si>
    <t>15346</t>
  </si>
  <si>
    <t>Chlorine Containment and Handling Facilities</t>
  </si>
  <si>
    <t>103771</t>
  </si>
  <si>
    <t>Skinner WTP - Chlorine Containment - Construction</t>
  </si>
  <si>
    <t>15E</t>
  </si>
  <si>
    <t>Treatment-Skinner</t>
  </si>
  <si>
    <t>104113</t>
  </si>
  <si>
    <t>CUF Chlorination Containment Facility</t>
  </si>
  <si>
    <t>15C</t>
  </si>
  <si>
    <t>Treatment-Other</t>
  </si>
  <si>
    <t>104200</t>
  </si>
  <si>
    <t>Weymouth WTP - Filter Effluent Chlorination Capacity Increase</t>
  </si>
  <si>
    <t>135E</t>
  </si>
  <si>
    <t>Water Quality</t>
  </si>
  <si>
    <t>Treatment-Weymouth</t>
  </si>
  <si>
    <t>Distribution System Reliability</t>
  </si>
  <si>
    <t>15377</t>
  </si>
  <si>
    <t>Conveyance and Distribution System - Rehabilitation</t>
  </si>
  <si>
    <t>103144</t>
  </si>
  <si>
    <t>Upper Newport Bay Blow-off Structure Rehab</t>
  </si>
  <si>
    <t>36F</t>
  </si>
  <si>
    <t>103166</t>
  </si>
  <si>
    <t>Garvey Reservoir Sodium Hypoclorite Pump &amp; Piping Replacement</t>
  </si>
  <si>
    <t>36O</t>
  </si>
  <si>
    <t>Infrastructure R&amp;R - Water Quaity</t>
  </si>
  <si>
    <t>103181</t>
  </si>
  <si>
    <t>West Valley Feeder No. 1 Access Roads and Structures Improvements</t>
  </si>
  <si>
    <t>36C</t>
  </si>
  <si>
    <t>103413</t>
  </si>
  <si>
    <t>Power Plant Discharge Elimination</t>
  </si>
  <si>
    <t>106</t>
  </si>
  <si>
    <t>103531</t>
  </si>
  <si>
    <t>Orange County Feeder Lining Repair</t>
  </si>
  <si>
    <t>124J</t>
  </si>
  <si>
    <t>103996</t>
  </si>
  <si>
    <t>Lake Skinner West Bypass Screening Structure Rehabilitation</t>
  </si>
  <si>
    <t>163N1</t>
  </si>
  <si>
    <t>104561</t>
  </si>
  <si>
    <t>West Valley Feeder #1 Stage 2 Valve Structure Modification - Construction</t>
  </si>
  <si>
    <t>15441</t>
  </si>
  <si>
    <t>Conveyance and Distribution System - Rehabilitation for FY2006/07 through FY2011/12</t>
  </si>
  <si>
    <t>103884</t>
  </si>
  <si>
    <t>OC-88 Pump Station Upgrades</t>
  </si>
  <si>
    <t>150H</t>
  </si>
  <si>
    <t>104128</t>
  </si>
  <si>
    <t>Santa Ana River Bridge Seismic Upgrade</t>
  </si>
  <si>
    <t>125E</t>
  </si>
  <si>
    <t>104150</t>
  </si>
  <si>
    <t>Allen Mccolloch Pipeline Cathodic Protection</t>
  </si>
  <si>
    <t>125M</t>
  </si>
  <si>
    <t>104198</t>
  </si>
  <si>
    <t>Etiwanda Pipeline Lining Replacement</t>
  </si>
  <si>
    <t>169I</t>
  </si>
  <si>
    <t>104208</t>
  </si>
  <si>
    <t>Lining Repair of Wadsworth Pumping Plant 144" Yard Piping</t>
  </si>
  <si>
    <t>121T</t>
  </si>
  <si>
    <t>104210</t>
  </si>
  <si>
    <t>Collis St. Valve Replacement and Repair By-Pass at station 0256+23 on the Palos Verdes Feeder</t>
  </si>
  <si>
    <t>121O</t>
  </si>
  <si>
    <t>104260</t>
  </si>
  <si>
    <t>Sepulveda Canyon Facility Water Storage Seismic Upgrade</t>
  </si>
  <si>
    <t>163S</t>
  </si>
  <si>
    <t>104323</t>
  </si>
  <si>
    <t>Palos Verdes Reservoir Sodium Hypochlorite Pump and Piping Replacement</t>
  </si>
  <si>
    <t>169G</t>
  </si>
  <si>
    <t>Storage-Other Regulatory</t>
  </si>
  <si>
    <t>104335</t>
  </si>
  <si>
    <t>Glendale-01 Service Connection Rehabilitation and Upgrade</t>
  </si>
  <si>
    <t>159B</t>
  </si>
  <si>
    <t>104387</t>
  </si>
  <si>
    <t>DVL Inlet / Outlet Tower Debris Screen Rehabilltation</t>
  </si>
  <si>
    <t>169S</t>
  </si>
  <si>
    <t>Storage-DVL</t>
  </si>
  <si>
    <t>104412</t>
  </si>
  <si>
    <t>San Gabriel Tower Seismic Assessment</t>
  </si>
  <si>
    <t>125A</t>
  </si>
  <si>
    <t>104414</t>
  </si>
  <si>
    <t>Orange County Feeder Cathodic Protection System Rehabilitation</t>
  </si>
  <si>
    <t>125U</t>
  </si>
  <si>
    <t>104438</t>
  </si>
  <si>
    <t>Santiago Lateral Sta 216+40 Butterfly Valve Replacement</t>
  </si>
  <si>
    <t>169Q</t>
  </si>
  <si>
    <t>104445</t>
  </si>
  <si>
    <t>Lake Skinner Facility Area Paving</t>
  </si>
  <si>
    <t>169N</t>
  </si>
  <si>
    <t>104689</t>
  </si>
  <si>
    <t>Allen McColloch Pipeline Seismic Upgrade of 10 Service Connection Structures</t>
  </si>
  <si>
    <t>67</t>
  </si>
  <si>
    <t>124R</t>
  </si>
  <si>
    <t>Lake Mathews Discharge Facility Upgrades</t>
  </si>
  <si>
    <t>Storage-Lake Mathews</t>
  </si>
  <si>
    <t>15480</t>
  </si>
  <si>
    <t>Conveyance and Distribution System - Rehabilitation for FY2012/13 through FY2017/18</t>
  </si>
  <si>
    <t>104204</t>
  </si>
  <si>
    <t>San Dimas Power Plant Emergency Stanby Generator</t>
  </si>
  <si>
    <t>84A</t>
  </si>
  <si>
    <t>104276</t>
  </si>
  <si>
    <t>Conveyance and Distribution System Electrical Structures Rehabilitation</t>
  </si>
  <si>
    <t>1415-21A</t>
  </si>
  <si>
    <t>104482</t>
  </si>
  <si>
    <t>Wadsworth Pumping Plant Stop Logs</t>
  </si>
  <si>
    <t>121U</t>
  </si>
  <si>
    <t>104494</t>
  </si>
  <si>
    <t>Hollywood Tunnel North Portal Equipment Upgrades</t>
  </si>
  <si>
    <t>169P</t>
  </si>
  <si>
    <t>104495</t>
  </si>
  <si>
    <t>Facility Infrastructure Mapping</t>
  </si>
  <si>
    <t>84I</t>
  </si>
  <si>
    <t>104509</t>
  </si>
  <si>
    <t>Orange County Conveyance and Distribution Maintenance Facility</t>
  </si>
  <si>
    <t>71M</t>
  </si>
  <si>
    <t>104547</t>
  </si>
  <si>
    <t>Lakeview Pipeline Repair</t>
  </si>
  <si>
    <t>84J-2</t>
  </si>
  <si>
    <t>104606</t>
  </si>
  <si>
    <t>Upper Feeder - Structural Protection</t>
  </si>
  <si>
    <t>84D</t>
  </si>
  <si>
    <t>104616</t>
  </si>
  <si>
    <t>Inland Feeder/SBMWD Highland Intertie Bypass Line Rehab</t>
  </si>
  <si>
    <t>84L</t>
  </si>
  <si>
    <t>104617</t>
  </si>
  <si>
    <t>Corona HEP Seepage Remediation</t>
  </si>
  <si>
    <t>121N</t>
  </si>
  <si>
    <t>104632</t>
  </si>
  <si>
    <t>Lake Skinner East Bypass &amp; Bypass 2 Screen Str. Upgrades</t>
  </si>
  <si>
    <t>163N2</t>
  </si>
  <si>
    <t>104686</t>
  </si>
  <si>
    <t>Middle Feeder Blow-off Valve Replacement at Sta 782+53.16</t>
  </si>
  <si>
    <t>1314-15</t>
  </si>
  <si>
    <t>104691</t>
  </si>
  <si>
    <t>DVL East Dam Power Line Realignment</t>
  </si>
  <si>
    <t>1415-2</t>
  </si>
  <si>
    <t>104711</t>
  </si>
  <si>
    <t>West OC Feeder Valve Replacement</t>
  </si>
  <si>
    <t>1415-29</t>
  </si>
  <si>
    <t>104712</t>
  </si>
  <si>
    <t>Casa Loma Siphon No 1, Casa Loma Canal &amp; San Diego Canal Flow Meter Replacement</t>
  </si>
  <si>
    <t>84M</t>
  </si>
  <si>
    <t>104715</t>
  </si>
  <si>
    <t>Lake Mathews Electrical Reliability</t>
  </si>
  <si>
    <t>1618-31</t>
  </si>
  <si>
    <t>104725</t>
  </si>
  <si>
    <t>Sepulveda Canyon Control Facility Bypass Project</t>
  </si>
  <si>
    <t>1618-2</t>
  </si>
  <si>
    <t>104759</t>
  </si>
  <si>
    <t>Garvey Reservoir Control Structure Valve Upgrades</t>
  </si>
  <si>
    <t>1415-99</t>
  </si>
  <si>
    <t>119I</t>
  </si>
  <si>
    <t>Cajalco Creek Dentention Dam Spillway Access Road</t>
  </si>
  <si>
    <t>1415-1</t>
  </si>
  <si>
    <t>San Diego Canal Radial Gate (VO-8) Rehab</t>
  </si>
  <si>
    <t>1415-21B</t>
  </si>
  <si>
    <t>Orange County Distribution System - Conduit Replacement at 9 Structures</t>
  </si>
  <si>
    <t>1415-27</t>
  </si>
  <si>
    <t>Skinner Dam Remediation</t>
  </si>
  <si>
    <t>1415-28</t>
  </si>
  <si>
    <t>EOCF2 Sta. 1239+29 OC-44B Valve Replacement</t>
  </si>
  <si>
    <t>1415-4</t>
  </si>
  <si>
    <t>Red Mountain Hydro Electric Plant Emergency Generator Replacement</t>
  </si>
  <si>
    <t>1618-14</t>
  </si>
  <si>
    <t>West Orange County Feeder Cathodic Protection</t>
  </si>
  <si>
    <t>1618-15</t>
  </si>
  <si>
    <t>Santa Monica Feeder Cathodic Protection</t>
  </si>
  <si>
    <t>1618-16</t>
  </si>
  <si>
    <t>Live Oak Reservoir Bypass Pipeline Cathodic Protection</t>
  </si>
  <si>
    <t>1618-17</t>
  </si>
  <si>
    <t>Skinner Bypass #1, Bypass #3, and Effluent Conduit #1 Cathodic Protection</t>
  </si>
  <si>
    <t>1618-20</t>
  </si>
  <si>
    <t>Lake Skinner Area Distribution System Valve Replacement</t>
  </si>
  <si>
    <t>1618-21</t>
  </si>
  <si>
    <t>Olinda PCS Valve Replacement</t>
  </si>
  <si>
    <t>1618-22</t>
  </si>
  <si>
    <t>OC-76 Tunout Relocation at the Allen-McColloch Pipeline</t>
  </si>
  <si>
    <t>1618-30</t>
  </si>
  <si>
    <t>A-6 Venturi Meter Replacement</t>
  </si>
  <si>
    <t>1618-32</t>
  </si>
  <si>
    <t>Orange County Area Distribution System Valve Replacement</t>
  </si>
  <si>
    <t>1618-6</t>
  </si>
  <si>
    <t>Service Connections CB-12 &amp; CB-16 Turnout Valve Replacement and Electrical Upgrade</t>
  </si>
  <si>
    <t>1618-61</t>
  </si>
  <si>
    <t>Middle Feeder Relocation for SCE Mesa Substation</t>
  </si>
  <si>
    <t>1618-68</t>
  </si>
  <si>
    <t>East Orange County Feeder #2 Seismic Retrofit</t>
  </si>
  <si>
    <t>84E</t>
  </si>
  <si>
    <t>Olinda PCS and Santiago Tower Emergency Generators</t>
  </si>
  <si>
    <t>15334</t>
  </si>
  <si>
    <t>DVL Recreation Facilities</t>
  </si>
  <si>
    <t>103081</t>
  </si>
  <si>
    <t>DVL Recreation, Entitlement / Master Planning</t>
  </si>
  <si>
    <t>142N</t>
  </si>
  <si>
    <t>103089</t>
  </si>
  <si>
    <t>Surplus Property</t>
  </si>
  <si>
    <t>142G</t>
  </si>
  <si>
    <t>104446</t>
  </si>
  <si>
    <t>CEQA and Entitlement for Solar Power Facilities</t>
  </si>
  <si>
    <t>142V</t>
  </si>
  <si>
    <t>104707</t>
  </si>
  <si>
    <t>Diamond Valley Lake (DVL) East Marina Restroom Facility</t>
  </si>
  <si>
    <t>1415-83</t>
  </si>
  <si>
    <t>15419</t>
  </si>
  <si>
    <t>Dam Rehabilitation &amp; Safety Improvements</t>
  </si>
  <si>
    <t>103380</t>
  </si>
  <si>
    <t>Dam Seismic Assessment Study - Phase 3</t>
  </si>
  <si>
    <t>104B</t>
  </si>
  <si>
    <t>103516</t>
  </si>
  <si>
    <t>Automated Deformation Monitoring At All Dams</t>
  </si>
  <si>
    <t>104A</t>
  </si>
  <si>
    <t>103823</t>
  </si>
  <si>
    <t>Diamond Valley Lake West Dam Slope Remediation</t>
  </si>
  <si>
    <t>40</t>
  </si>
  <si>
    <t>104424</t>
  </si>
  <si>
    <t>DVL Dam Monitoring System Upgrade</t>
  </si>
  <si>
    <t>40B</t>
  </si>
  <si>
    <t>Regional Recycled Water</t>
  </si>
  <si>
    <t>15493</t>
  </si>
  <si>
    <t>Demonstration-Scale Recycled Water Treatmet Plant</t>
  </si>
  <si>
    <t>1618-8</t>
  </si>
  <si>
    <t>Water Purification Demonstration Project</t>
  </si>
  <si>
    <t>Supply Reliability</t>
  </si>
  <si>
    <t>Supply</t>
  </si>
  <si>
    <t>Treatment Plant Reliability</t>
  </si>
  <si>
    <t>15380</t>
  </si>
  <si>
    <t>Diemer Water Treatment Plant - Improvements</t>
  </si>
  <si>
    <t>103129</t>
  </si>
  <si>
    <t>Diemer  Basin Rehabilitation</t>
  </si>
  <si>
    <t>29A</t>
  </si>
  <si>
    <t>Treatment-Diemer</t>
  </si>
  <si>
    <t>103811</t>
  </si>
  <si>
    <t>Diemer Reclamation Plant No. 3</t>
  </si>
  <si>
    <t>71D</t>
  </si>
  <si>
    <t>103904</t>
  </si>
  <si>
    <t>Diemer Filter Outlet Conduit Seismic Upgrade</t>
  </si>
  <si>
    <t>122F4</t>
  </si>
  <si>
    <t>104284</t>
  </si>
  <si>
    <t>Diemer Electrical Improvements Stage 2</t>
  </si>
  <si>
    <t>122M</t>
  </si>
  <si>
    <t>15436</t>
  </si>
  <si>
    <t>Diemer Water Treatment Plant - Improvements for FY2006/07 through FY2011/12</t>
  </si>
  <si>
    <t>104123</t>
  </si>
  <si>
    <t>Diemer Filter Valve Replacement</t>
  </si>
  <si>
    <t>71I</t>
  </si>
  <si>
    <t>104247</t>
  </si>
  <si>
    <t>Diemer Water Sampling System Improvements</t>
  </si>
  <si>
    <t>71W</t>
  </si>
  <si>
    <t>104253</t>
  </si>
  <si>
    <t>Diemer Administration Building Seismic Upgrade</t>
  </si>
  <si>
    <t>126D</t>
  </si>
  <si>
    <t>104254</t>
  </si>
  <si>
    <t>Diemer Filter Buildings Seismic Upgrade</t>
  </si>
  <si>
    <t>126E</t>
  </si>
  <si>
    <t>104343</t>
  </si>
  <si>
    <t>Diemer Chemical Feed System Improvements</t>
  </si>
  <si>
    <t>71K</t>
  </si>
  <si>
    <t>15478</t>
  </si>
  <si>
    <t>Diemer Water Treatment Plant - Improvements for FY2012/13 through FY2017/18</t>
  </si>
  <si>
    <t>104488</t>
  </si>
  <si>
    <t>Diemer Chemical Tank Farm Improvements</t>
  </si>
  <si>
    <t>71G</t>
  </si>
  <si>
    <t>1618-39</t>
  </si>
  <si>
    <t>Diemer Slope Erosion Rehabilitation</t>
  </si>
  <si>
    <t>1618-49</t>
  </si>
  <si>
    <t>Diemer Emergency Ozone Backup Disinfection</t>
  </si>
  <si>
    <t>1618-50</t>
  </si>
  <si>
    <t>Diemer Ozone Off Gas Mitigation V3</t>
  </si>
  <si>
    <t>Water Quality/ORP</t>
  </si>
  <si>
    <t>15389</t>
  </si>
  <si>
    <t>Diemer Water Treatment Plant - Oxidation Retrofit</t>
  </si>
  <si>
    <t>104095</t>
  </si>
  <si>
    <t>Diemer ORP - Construction</t>
  </si>
  <si>
    <t>33C</t>
  </si>
  <si>
    <t>104527</t>
  </si>
  <si>
    <t>Diemer ORP Completion Project - Construction</t>
  </si>
  <si>
    <t>33J</t>
  </si>
  <si>
    <t>104528</t>
  </si>
  <si>
    <t>Diemer Southern Slope Fire Management and Landscaping</t>
  </si>
  <si>
    <t>33I</t>
  </si>
  <si>
    <t>701746</t>
  </si>
  <si>
    <t>Diemer ORP Prop 50 Reimbursement</t>
  </si>
  <si>
    <t>15472</t>
  </si>
  <si>
    <t>Enhanced Bromate Control</t>
  </si>
  <si>
    <t>104551</t>
  </si>
  <si>
    <t>Weymouth Bromate Control Facilities</t>
  </si>
  <si>
    <t>99B</t>
  </si>
  <si>
    <t>104552</t>
  </si>
  <si>
    <t>Mill Bromate Control</t>
  </si>
  <si>
    <t>99D</t>
  </si>
  <si>
    <t>Supply Reliability/System Flexibility</t>
  </si>
  <si>
    <t>15402</t>
  </si>
  <si>
    <t>Hayfield Groundwater Storage</t>
  </si>
  <si>
    <t>104126</t>
  </si>
  <si>
    <t>Hayfield Groundwater Extraction Project</t>
  </si>
  <si>
    <t>16D</t>
  </si>
  <si>
    <t>15458</t>
  </si>
  <si>
    <t>Hydroelectric Power Plant Improvements</t>
  </si>
  <si>
    <t>104321</t>
  </si>
  <si>
    <t>Foothill HEP Rehab</t>
  </si>
  <si>
    <t>155A</t>
  </si>
  <si>
    <t>Hydro-Electric</t>
  </si>
  <si>
    <t>104322</t>
  </si>
  <si>
    <t>Sepulveda Canyon Rehabilitation Project</t>
  </si>
  <si>
    <t>150Z</t>
  </si>
  <si>
    <t>104442</t>
  </si>
  <si>
    <t>San Dimas HEP Rehabilitation</t>
  </si>
  <si>
    <t>155C</t>
  </si>
  <si>
    <t>104443</t>
  </si>
  <si>
    <t>Venice Hydroelectric Plant Rehabilitation</t>
  </si>
  <si>
    <t>155B</t>
  </si>
  <si>
    <t>104536</t>
  </si>
  <si>
    <t>Sepulveda Canyon Control Hydroeclectric Seismic Upgrades</t>
  </si>
  <si>
    <t>150X1</t>
  </si>
  <si>
    <t>104537</t>
  </si>
  <si>
    <t>Foothill Hydroelectic Power Plant (HEP) Seismic Upgrades</t>
  </si>
  <si>
    <t>150X2</t>
  </si>
  <si>
    <t>104539</t>
  </si>
  <si>
    <t>Carbon Creek Pressure Control Structure Seismic Upgrade</t>
  </si>
  <si>
    <t>150X</t>
  </si>
  <si>
    <t>104652</t>
  </si>
  <si>
    <t>Etiwanda Hydroelectric Plant Rehabilitation</t>
  </si>
  <si>
    <t>1415-26</t>
  </si>
  <si>
    <t>15487</t>
  </si>
  <si>
    <t>IT Infrastructure Reliability</t>
  </si>
  <si>
    <t>104415</t>
  </si>
  <si>
    <t>Business Systems Disaster Recovery Upgrade</t>
  </si>
  <si>
    <t>146R</t>
  </si>
  <si>
    <t>104682</t>
  </si>
  <si>
    <t>IT Network Reliability Upgrades</t>
  </si>
  <si>
    <t>146N</t>
  </si>
  <si>
    <t>1618-11</t>
  </si>
  <si>
    <t>Enterprise Wireless Network Upgrade (Phase One of Three)</t>
  </si>
  <si>
    <t>1618-12</t>
  </si>
  <si>
    <t>MWD Headquarters Boardroom Technology Upgrade</t>
  </si>
  <si>
    <t>1618-13</t>
  </si>
  <si>
    <t>MWD Headquarters Datacenter Reliability Project</t>
  </si>
  <si>
    <t>1618-7</t>
  </si>
  <si>
    <t>Enterprise IT Emergency Power Upgrade Project</t>
  </si>
  <si>
    <t>15376</t>
  </si>
  <si>
    <t>Information Technology System - Infrastructure</t>
  </si>
  <si>
    <t>103888</t>
  </si>
  <si>
    <t>Communication Infrastructure Reliability Upgrade</t>
  </si>
  <si>
    <t>146K</t>
  </si>
  <si>
    <t>104008</t>
  </si>
  <si>
    <t>IT Disaster Recovery Facility Environmental Upgrade</t>
  </si>
  <si>
    <t>146J</t>
  </si>
  <si>
    <t>104633</t>
  </si>
  <si>
    <t>Emergency Radio Communications System Upgrae Phase III</t>
  </si>
  <si>
    <t>146I</t>
  </si>
  <si>
    <t>15378</t>
  </si>
  <si>
    <t>Information Technology System - Security</t>
  </si>
  <si>
    <t>104354</t>
  </si>
  <si>
    <t>SCADA Cyber Security Upgrades</t>
  </si>
  <si>
    <t>133C</t>
  </si>
  <si>
    <t>1415-53</t>
  </si>
  <si>
    <t>Cyber Security Assessment and Remediation</t>
  </si>
  <si>
    <t>14502</t>
  </si>
  <si>
    <t>Infrastructure Reliability Information System</t>
  </si>
  <si>
    <t>1415-44</t>
  </si>
  <si>
    <t>1618-55</t>
  </si>
  <si>
    <t>Energy Management System Upgrade</t>
  </si>
  <si>
    <t>1618-58</t>
  </si>
  <si>
    <t>Engineering Information System Upgrade</t>
  </si>
  <si>
    <t>1618-64</t>
  </si>
  <si>
    <t>Maximo Upgrade and Improvements</t>
  </si>
  <si>
    <t>1618-65</t>
  </si>
  <si>
    <t>Fuel Management System Upgrade</t>
  </si>
  <si>
    <t>1618-66</t>
  </si>
  <si>
    <t>Maximo Mobile Computing Upgrade</t>
  </si>
  <si>
    <t>1618-71</t>
  </si>
  <si>
    <t>Water Quality Monitoring and Planning System</t>
  </si>
  <si>
    <t>15371</t>
  </si>
  <si>
    <t>Jensen Water Treatment  Plant - Improvements</t>
  </si>
  <si>
    <t>103220</t>
  </si>
  <si>
    <t>Jensen Module 1 Traveling Bridge Repair</t>
  </si>
  <si>
    <t>49D</t>
  </si>
  <si>
    <t>Treatment-Jensen</t>
  </si>
  <si>
    <t>103226</t>
  </si>
  <si>
    <t>Jensen Washwater Return Pump Modifications - Phase 2</t>
  </si>
  <si>
    <t>127</t>
  </si>
  <si>
    <t>103295</t>
  </si>
  <si>
    <t>Jensen Caustic Tank Farm Containment Upgrades</t>
  </si>
  <si>
    <t>145</t>
  </si>
  <si>
    <t>103569</t>
  </si>
  <si>
    <t>Jensen T. P. - Module 1 Filter Valve Replacement</t>
  </si>
  <si>
    <t>128</t>
  </si>
  <si>
    <t>103889</t>
  </si>
  <si>
    <t>Jensen Fire Landscape Mgmt &amp; Entrance Gate Security</t>
  </si>
  <si>
    <t>60N</t>
  </si>
  <si>
    <t>104136</t>
  </si>
  <si>
    <t>Jensen Modules Nos. 2 and 3 Traveling Bridge Rehab</t>
  </si>
  <si>
    <t>60C</t>
  </si>
  <si>
    <t>104463</t>
  </si>
  <si>
    <t>Jensen Solids Transfer System</t>
  </si>
  <si>
    <t>86D2</t>
  </si>
  <si>
    <t>15442</t>
  </si>
  <si>
    <t>Jensen Water Treatment Plant - Improvements Program for FY2006/07 through FY2011/12</t>
  </si>
  <si>
    <t>103893</t>
  </si>
  <si>
    <t xml:space="preserve"> Jensen Filters Nos. 1-20 Surface Wash System Upgrade</t>
  </si>
  <si>
    <t>60L</t>
  </si>
  <si>
    <t>104060</t>
  </si>
  <si>
    <t>Jensen Electrical Upgrade</t>
  </si>
  <si>
    <t>60B</t>
  </si>
  <si>
    <t>104374</t>
  </si>
  <si>
    <t>Jensen Modules 2 and 3 Flocculator Refurbishment</t>
  </si>
  <si>
    <t>49J</t>
  </si>
  <si>
    <t>104453</t>
  </si>
  <si>
    <t>Jensen Site Stabilization - Geotechnical Investigations</t>
  </si>
  <si>
    <t>60T</t>
  </si>
  <si>
    <t>15486</t>
  </si>
  <si>
    <t>Jensen Water Treatment Plant - Improvements for FY2012/13 through FY2017/18</t>
  </si>
  <si>
    <t>104052</t>
  </si>
  <si>
    <t>Jensen Finished Water Reservoir No. 2 Floating Cover</t>
  </si>
  <si>
    <t>60G</t>
  </si>
  <si>
    <t>104559</t>
  </si>
  <si>
    <t>Jensen Liquid Polymer Containment Upgrade</t>
  </si>
  <si>
    <t>60W</t>
  </si>
  <si>
    <t>104659</t>
  </si>
  <si>
    <t>Jensen Finished Water Reservoir No. 1 Cover Rehab</t>
  </si>
  <si>
    <t>1415-14</t>
  </si>
  <si>
    <t>104660</t>
  </si>
  <si>
    <t>Jensen Caustic Metering and Control Facilities</t>
  </si>
  <si>
    <t>1415-10</t>
  </si>
  <si>
    <t>1415-11</t>
  </si>
  <si>
    <t>Jensen Filter Backwash Biological Control</t>
  </si>
  <si>
    <t>1415-12</t>
  </si>
  <si>
    <t>Jensen Inlet Water Quality Enclosure</t>
  </si>
  <si>
    <t>1415-13</t>
  </si>
  <si>
    <t>Jensen WWRP-1 Hand Rail and Grating Improvement</t>
  </si>
  <si>
    <t>1618-54</t>
  </si>
  <si>
    <t>Jensen Ozone Generator PLC Control &amp; Communication Equipment Upgrade</t>
  </si>
  <si>
    <t>15395</t>
  </si>
  <si>
    <t>LaVerne Shop Facilities Upgrade</t>
  </si>
  <si>
    <t>103519</t>
  </si>
  <si>
    <t>La Verne Shop - Stage 4 Shop Buildings Completion and Stage 5 Shop Equipment Upgrade</t>
  </si>
  <si>
    <t>113A</t>
  </si>
  <si>
    <t>1819-1</t>
  </si>
  <si>
    <t>LaVerne Shop Equipment</t>
  </si>
  <si>
    <t>15381</t>
  </si>
  <si>
    <t>Mills Water Treatment Plant - Improvements</t>
  </si>
  <si>
    <t>103624</t>
  </si>
  <si>
    <t>Mills Basin Solids Removal Improvements</t>
  </si>
  <si>
    <t>153B1M</t>
  </si>
  <si>
    <t>Treatment-Mills</t>
  </si>
  <si>
    <t>15452</t>
  </si>
  <si>
    <t>Mills Water Treatment Plant - Improvements FY2006/07 through FY2011/12</t>
  </si>
  <si>
    <t>104062</t>
  </si>
  <si>
    <t>Mills Plant Electrical Upgrade Project</t>
  </si>
  <si>
    <t>57S</t>
  </si>
  <si>
    <t>104180</t>
  </si>
  <si>
    <t>Mills - Industrial Wastewater Handling Facilities Improvements</t>
  </si>
  <si>
    <t>57V</t>
  </si>
  <si>
    <t>104558</t>
  </si>
  <si>
    <t>Mills - Module Influent Flash Mix Chemical Containment</t>
  </si>
  <si>
    <t>58H</t>
  </si>
  <si>
    <t>15479</t>
  </si>
  <si>
    <t>Mills Water Treatment Plant - Improvements for FY2012/13 through FY2017/18</t>
  </si>
  <si>
    <t>104519</t>
  </si>
  <si>
    <t>Mills - Solids Handling Facility Stage 1</t>
  </si>
  <si>
    <t>57N</t>
  </si>
  <si>
    <t>1415-23</t>
  </si>
  <si>
    <t>Mills Perimeter Perimeter Security and Environmental Improvements</t>
  </si>
  <si>
    <t>Infrastructure R&amp;R - Security/Safety</t>
  </si>
  <si>
    <t>1618-33</t>
  </si>
  <si>
    <t>Mills Plant Caustic Tanks Relocation</t>
  </si>
  <si>
    <t>1618-34</t>
  </si>
  <si>
    <t>Mills Ozone Generator PLC Control Equipment</t>
  </si>
  <si>
    <t>1618-35</t>
  </si>
  <si>
    <t>Mills Finished Water Reservoir Improvement</t>
  </si>
  <si>
    <t>1618-36</t>
  </si>
  <si>
    <t>Mills PA System Improvements</t>
  </si>
  <si>
    <t>15495</t>
  </si>
  <si>
    <t>Operations Support Facilities Improvement</t>
  </si>
  <si>
    <t>104047</t>
  </si>
  <si>
    <t>Lake Mathews Support Facilities Improvements - Preliminary Design Phase</t>
  </si>
  <si>
    <t>139A</t>
  </si>
  <si>
    <t>104479</t>
  </si>
  <si>
    <t>Etiwanda Test Facility</t>
  </si>
  <si>
    <t>121P</t>
  </si>
  <si>
    <t>104541</t>
  </si>
  <si>
    <t>La Verne Site Seismic Upgrades of Buildings 30, 40, 50</t>
  </si>
  <si>
    <t>109M</t>
  </si>
  <si>
    <t>104755</t>
  </si>
  <si>
    <t>CRA Housing Rehabilitation</t>
  </si>
  <si>
    <t>1618-18</t>
  </si>
  <si>
    <t>1415-25</t>
  </si>
  <si>
    <t>Lake Mathews Sewer Improvements</t>
  </si>
  <si>
    <t>1618-5</t>
  </si>
  <si>
    <t>New Laverne Warehouse and Investment Recovery Building</t>
  </si>
  <si>
    <t>15471</t>
  </si>
  <si>
    <t>PCCP Rehabilitation and Replacement</t>
  </si>
  <si>
    <t>104393</t>
  </si>
  <si>
    <t>Electromagnetic Inspections of PCCP Lines</t>
  </si>
  <si>
    <t>116G</t>
  </si>
  <si>
    <t>104703</t>
  </si>
  <si>
    <t>PCCP Rehabilitation - Program Management</t>
  </si>
  <si>
    <t>1415-37P1</t>
  </si>
  <si>
    <t>104704</t>
  </si>
  <si>
    <t>PCCP Rehabilitation - Program CEQA</t>
  </si>
  <si>
    <t>1415-37P2</t>
  </si>
  <si>
    <t>15425</t>
  </si>
  <si>
    <t>Perris Valley Pipeline</t>
  </si>
  <si>
    <t>104227</t>
  </si>
  <si>
    <t>Perris Valley Pipeline - Tunnels</t>
  </si>
  <si>
    <t>168B</t>
  </si>
  <si>
    <t>System Flexibility</t>
  </si>
  <si>
    <t>15482</t>
  </si>
  <si>
    <t>Pipeline Rehabilitation and Replacement</t>
  </si>
  <si>
    <t>104375</t>
  </si>
  <si>
    <t>Reinforced Concrete and Metal Pipe Assessment</t>
  </si>
  <si>
    <t>103</t>
  </si>
  <si>
    <t>15391</t>
  </si>
  <si>
    <t>Power Reliability and Energy Conservation</t>
  </si>
  <si>
    <t>104663</t>
  </si>
  <si>
    <t>Weymouth Solar Facility</t>
  </si>
  <si>
    <t>134D</t>
  </si>
  <si>
    <t>104664</t>
  </si>
  <si>
    <t>Jensen Solar Power Facility</t>
  </si>
  <si>
    <t>1415-76</t>
  </si>
  <si>
    <t>15490</t>
  </si>
  <si>
    <t>Project Controls and Reporting System</t>
  </si>
  <si>
    <t>104668</t>
  </si>
  <si>
    <t>Project Controls System Replacement</t>
  </si>
  <si>
    <t>146F1</t>
  </si>
  <si>
    <t>10006</t>
  </si>
  <si>
    <t>Reimbursable Projects</t>
  </si>
  <si>
    <t>1618-73</t>
  </si>
  <si>
    <t>Bay Delta - Reimbursable Engineering Services</t>
  </si>
  <si>
    <t>3 - Reimbursable</t>
  </si>
  <si>
    <t>15417</t>
  </si>
  <si>
    <t>Reservoir Cover and Replacement</t>
  </si>
  <si>
    <t>103391</t>
  </si>
  <si>
    <t>Palos Verdes Floating Cover Replacement</t>
  </si>
  <si>
    <t>112</t>
  </si>
  <si>
    <t>16704</t>
  </si>
  <si>
    <t>Rialto Feeder PCCP Rehab</t>
  </si>
  <si>
    <t>1415-37R</t>
  </si>
  <si>
    <t>Rialto Pipeline PCCP Rehabilitation</t>
  </si>
  <si>
    <t>Right of Way &amp; Infr. Protection</t>
  </si>
  <si>
    <t>15474</t>
  </si>
  <si>
    <t>Right of Way &amp; Infrastructure Protection</t>
  </si>
  <si>
    <t>104474</t>
  </si>
  <si>
    <t>Detailed Reliability Improvements of the Orange County Operating Region</t>
  </si>
  <si>
    <t>143A</t>
  </si>
  <si>
    <t>104475</t>
  </si>
  <si>
    <t>Detailed Reliability Improvements of the Western San Bernardino County Operating Region</t>
  </si>
  <si>
    <t>143B</t>
  </si>
  <si>
    <t>104476</t>
  </si>
  <si>
    <t>ROWIPP Programmatic Environmental Documentation for the Orange County Operating Region</t>
  </si>
  <si>
    <t>143C</t>
  </si>
  <si>
    <t>104477</t>
  </si>
  <si>
    <t>ROWIPP Programmatic Environmental Documentation for the Western San Bernardino County Operating Region</t>
  </si>
  <si>
    <t>143D</t>
  </si>
  <si>
    <t>104569</t>
  </si>
  <si>
    <t>Detailed Reliability Improvements of the Los Angeles County Operating Region</t>
  </si>
  <si>
    <t>143E</t>
  </si>
  <si>
    <t>104570</t>
  </si>
  <si>
    <t>Detailed Reliability Improvements of the Riverside &amp; San Diego County Operating Region</t>
  </si>
  <si>
    <t>143F</t>
  </si>
  <si>
    <t>104670</t>
  </si>
  <si>
    <t>ROWIPP Programmatic Environmental Documentation for the Los Angeles Co. Operating Region</t>
  </si>
  <si>
    <t>143G</t>
  </si>
  <si>
    <t>104671</t>
  </si>
  <si>
    <t>ROWIPP Programmatic Environmental Documentation for the Riverside/San Diego Co. Operating Region</t>
  </si>
  <si>
    <t>143H</t>
  </si>
  <si>
    <t>104672</t>
  </si>
  <si>
    <t>Environmental Regulatory Agreements</t>
  </si>
  <si>
    <t>143A-E1</t>
  </si>
  <si>
    <t>104673</t>
  </si>
  <si>
    <t>Right of Way Survey and Mapping</t>
  </si>
  <si>
    <t>143A-E2</t>
  </si>
  <si>
    <t>104674</t>
  </si>
  <si>
    <t>Real Property Acquisition</t>
  </si>
  <si>
    <t>143A-E3</t>
  </si>
  <si>
    <t>16701</t>
  </si>
  <si>
    <t>Second Lower Feeder PCCP Rehab</t>
  </si>
  <si>
    <t>104576</t>
  </si>
  <si>
    <t>Second Lower Feeder PCCP Rehabilitation</t>
  </si>
  <si>
    <t>1415-36A</t>
  </si>
  <si>
    <t>104695</t>
  </si>
  <si>
    <t>Second Lower Feeder PCCP Rehabilitation - Package 1</t>
  </si>
  <si>
    <t>1415-36B</t>
  </si>
  <si>
    <t>104696</t>
  </si>
  <si>
    <t>Second Lower Feeder PCCP Rehabilitation - Package 2</t>
  </si>
  <si>
    <t>1415-36C</t>
  </si>
  <si>
    <t>104697</t>
  </si>
  <si>
    <t>Second Lower Feeder PCCP Rehabilitation - Package 3</t>
  </si>
  <si>
    <t>1415-36D</t>
  </si>
  <si>
    <t>104698</t>
  </si>
  <si>
    <t>Second Lower Feeder PCCP Rehabilitation - Package 4</t>
  </si>
  <si>
    <t>1415-36E</t>
  </si>
  <si>
    <t>104699</t>
  </si>
  <si>
    <t>Second Lower Feeder PCCP Rehabilitation - Package 5</t>
  </si>
  <si>
    <t>1415-36F</t>
  </si>
  <si>
    <t>104700</t>
  </si>
  <si>
    <t>Second Lower Feeder PCCP Rehabilitation - Package 6</t>
  </si>
  <si>
    <t>1415-36G</t>
  </si>
  <si>
    <t>104701</t>
  </si>
  <si>
    <t>Second Lower Feeder PCCP Rehabilitation - Pipe Procurement</t>
  </si>
  <si>
    <t>1415-36I</t>
  </si>
  <si>
    <t>104702</t>
  </si>
  <si>
    <t>Second Lower Feeder PCCP Rehabilitation - Valve Procurement</t>
  </si>
  <si>
    <t>1415-36K</t>
  </si>
  <si>
    <t>104705</t>
  </si>
  <si>
    <t>Second Lower Feeder PCCP Rehabilitation - Right of Way Acquisition</t>
  </si>
  <si>
    <t>1415-36J</t>
  </si>
  <si>
    <t>1415-36H</t>
  </si>
  <si>
    <t>Second Lower Feeder PCCP Rehabilitation - Packages 7 thru 13</t>
  </si>
  <si>
    <t>15496</t>
  </si>
  <si>
    <t>Sepulveda Feeder PCCP Rehab</t>
  </si>
  <si>
    <t>104745</t>
  </si>
  <si>
    <t>Sepulveda Feeder PCCP 2016 Urgent Repairs</t>
  </si>
  <si>
    <t>1618-82</t>
  </si>
  <si>
    <t>1415-37S</t>
  </si>
  <si>
    <t>Sepulveda Pipeline PCCP Rehabilitation</t>
  </si>
  <si>
    <t>15365</t>
  </si>
  <si>
    <t>Skinner Water Treatment Plant - Improvements</t>
  </si>
  <si>
    <t>103781</t>
  </si>
  <si>
    <t>Skinner Electrical Building and Ground Fault Protection Upgrade</t>
  </si>
  <si>
    <t>132H</t>
  </si>
  <si>
    <t>104286</t>
  </si>
  <si>
    <t>Skinner Electrical Building Upgrades Construction - Phase 2</t>
  </si>
  <si>
    <t>15435</t>
  </si>
  <si>
    <t>Skinner Water Treatment Plant - Improvements for FY2006/07 through FY2011/12</t>
  </si>
  <si>
    <t>104620</t>
  </si>
  <si>
    <t>Skinner Replacement Of Plant 1 Filter Gate Stems And Nuts</t>
  </si>
  <si>
    <t>130C</t>
  </si>
  <si>
    <t>15485</t>
  </si>
  <si>
    <t>Skinner Water Treatment Plant - Improvements for FY2012/13 through FY2017/18</t>
  </si>
  <si>
    <t>104298</t>
  </si>
  <si>
    <t>Skinner Facility Maintenance and Vehicle Service Center</t>
  </si>
  <si>
    <t>160B</t>
  </si>
  <si>
    <t>104508</t>
  </si>
  <si>
    <t>Skinner Water Quality Lab Relocation</t>
  </si>
  <si>
    <t>130Z1</t>
  </si>
  <si>
    <t>104678</t>
  </si>
  <si>
    <t>Skinner Renovation of Existing Administration Building</t>
  </si>
  <si>
    <t>130Z</t>
  </si>
  <si>
    <t>1415-35</t>
  </si>
  <si>
    <t>Skinner Plant 1 Modules 1-2 &amp; 3 Filter Weir Rehab</t>
  </si>
  <si>
    <t>1618-48</t>
  </si>
  <si>
    <t>Skinner Ozone PLC Hardware</t>
  </si>
  <si>
    <t>15388</t>
  </si>
  <si>
    <t>Skinner Water Treatment Plant - Oxidation Retrofit</t>
  </si>
  <si>
    <t>103619</t>
  </si>
  <si>
    <t>Skinner Orp Facilities Construction</t>
  </si>
  <si>
    <t>38D</t>
  </si>
  <si>
    <t>1618-45</t>
  </si>
  <si>
    <t>Skinner Contactor Roof Elastomeric Coating</t>
  </si>
  <si>
    <t>701745</t>
  </si>
  <si>
    <t>Skinner ORP Prop 50 Reimbursement</t>
  </si>
  <si>
    <t>15449</t>
  </si>
  <si>
    <t>Termination of Center for Water Education Ground Lease</t>
  </si>
  <si>
    <t>109907</t>
  </si>
  <si>
    <t>DVL Visitor's Center Improvements</t>
  </si>
  <si>
    <t>1415-54</t>
  </si>
  <si>
    <t>15473</t>
  </si>
  <si>
    <t>Union Station Headquarters Improvements</t>
  </si>
  <si>
    <t>104427</t>
  </si>
  <si>
    <t>Headquarters Building Seismic Assessment/Upgrade</t>
  </si>
  <si>
    <t>79</t>
  </si>
  <si>
    <t>15492</t>
  </si>
  <si>
    <t>Verbena Property Acquisition</t>
  </si>
  <si>
    <t>104723</t>
  </si>
  <si>
    <t>Verbena Land Acquisition 1</t>
  </si>
  <si>
    <t>1618-RP1</t>
  </si>
  <si>
    <t>104726</t>
  </si>
  <si>
    <t>Verbena Land Acquisition 2</t>
  </si>
  <si>
    <t>1618-RP2</t>
  </si>
  <si>
    <t>15488</t>
  </si>
  <si>
    <t>Water Delivery System Improvements</t>
  </si>
  <si>
    <t>104614</t>
  </si>
  <si>
    <t>Inland Feeder and Lakeview Pipeline Intertie</t>
  </si>
  <si>
    <t>1415-62</t>
  </si>
  <si>
    <t>104634</t>
  </si>
  <si>
    <t>Greg Avenue Pump Station Improvements</t>
  </si>
  <si>
    <t>1415-65</t>
  </si>
  <si>
    <t>15467</t>
  </si>
  <si>
    <t>Water Operations Control</t>
  </si>
  <si>
    <t>100C</t>
  </si>
  <si>
    <t>Wadsworth Control Upgrade Phase IV</t>
  </si>
  <si>
    <t>104646</t>
  </si>
  <si>
    <t>Wadsworth Pumping Plant Control &amp; Protection Upgrades</t>
  </si>
  <si>
    <t>100C2</t>
  </si>
  <si>
    <t>1415-32</t>
  </si>
  <si>
    <t>Water Control System Master Plan</t>
  </si>
  <si>
    <t>1618-56</t>
  </si>
  <si>
    <t>AMR System RTUs and Radio Modem Upgrade Project</t>
  </si>
  <si>
    <t>1618-59</t>
  </si>
  <si>
    <t>SCADA System &amp; Communication Network Upgrade Planning (Phase 1)</t>
  </si>
  <si>
    <t>98A</t>
  </si>
  <si>
    <t>RTU CPU and OS Replacement</t>
  </si>
  <si>
    <t>15369</t>
  </si>
  <si>
    <t>Weymouth Water Treatment Plant - Improvements</t>
  </si>
  <si>
    <t>103164</t>
  </si>
  <si>
    <t>Weymouth Basin Drop Gate Replacement</t>
  </si>
  <si>
    <t>83D</t>
  </si>
  <si>
    <t>103486</t>
  </si>
  <si>
    <t>Weymouth  Basins 1 &amp; 2 Rehabilitation</t>
  </si>
  <si>
    <t>173E</t>
  </si>
  <si>
    <t>103634</t>
  </si>
  <si>
    <t>Weymouth Wheeler Gate Security Improvements</t>
  </si>
  <si>
    <t>83S</t>
  </si>
  <si>
    <t>Weymouth-Shared</t>
  </si>
  <si>
    <t>103940</t>
  </si>
  <si>
    <t>Weymouth Perimeter Improvements, Phase II - Construction</t>
  </si>
  <si>
    <t>103950</t>
  </si>
  <si>
    <t>Weymouth Basin 1 Flocculator Rehabilitation</t>
  </si>
  <si>
    <t>104444</t>
  </si>
  <si>
    <t>Weymouth Filter Valve Replacement</t>
  </si>
  <si>
    <t>109F</t>
  </si>
  <si>
    <t>83G2</t>
  </si>
  <si>
    <t>Weymouth Administration and Control Building Seismic Upgrades</t>
  </si>
  <si>
    <t>15440</t>
  </si>
  <si>
    <t>Weymouth Water Treatment Plant - Improvements for FY2006/07 through FY2011/12</t>
  </si>
  <si>
    <t>103879</t>
  </si>
  <si>
    <t>Weymouth Finished Water Reservoir Gate Replacement</t>
  </si>
  <si>
    <t>89</t>
  </si>
  <si>
    <t>104036</t>
  </si>
  <si>
    <t>Weymouth Dry Polymer System</t>
  </si>
  <si>
    <t>109D</t>
  </si>
  <si>
    <t>104391</t>
  </si>
  <si>
    <t>Weymouth Basin 5-8 Refurbishment</t>
  </si>
  <si>
    <t>1415-15</t>
  </si>
  <si>
    <t>15477</t>
  </si>
  <si>
    <t>Weymouth Water Treatment Plant - Improvements for FY2012/13 through FY2017/18</t>
  </si>
  <si>
    <t>104232</t>
  </si>
  <si>
    <t>Weymouth Combined Filter Effluent Mixing Study</t>
  </si>
  <si>
    <t>109L</t>
  </si>
  <si>
    <t>104307</t>
  </si>
  <si>
    <t>Weymouth Filter Sump Sparger Rehabilitation</t>
  </si>
  <si>
    <t>109V</t>
  </si>
  <si>
    <t>104470</t>
  </si>
  <si>
    <t>Weymouth Basin Gate Improvements</t>
  </si>
  <si>
    <t>109C</t>
  </si>
  <si>
    <t>104471</t>
  </si>
  <si>
    <t>Weymouth Basin Inlet Structural Upgrade</t>
  </si>
  <si>
    <t>94D</t>
  </si>
  <si>
    <t>104486</t>
  </si>
  <si>
    <t>Weymouth Domestic and Fire Water System Improvements</t>
  </si>
  <si>
    <t>109Y1</t>
  </si>
  <si>
    <t>104540</t>
  </si>
  <si>
    <t>Weymouth Storm Water Pollution Prevention Improvements</t>
  </si>
  <si>
    <t>119O</t>
  </si>
  <si>
    <t>104564</t>
  </si>
  <si>
    <t>Weymouth Filter Rehabilitation</t>
  </si>
  <si>
    <t>94B</t>
  </si>
  <si>
    <t>104565</t>
  </si>
  <si>
    <t>Weymouth Environmental Documentation for Weymouth Plant Improvements</t>
  </si>
  <si>
    <t>94B1</t>
  </si>
  <si>
    <t>104586</t>
  </si>
  <si>
    <t>Weymouth Chlorine Railcar Transloading</t>
  </si>
  <si>
    <t>109S</t>
  </si>
  <si>
    <t>104636</t>
  </si>
  <si>
    <t>Weymouth Waste Water Return Pumps Improvements</t>
  </si>
  <si>
    <t>94C</t>
  </si>
  <si>
    <t>104637</t>
  </si>
  <si>
    <t>Weymouth Water Quality Instrumentation Improvements</t>
  </si>
  <si>
    <t>94I</t>
  </si>
  <si>
    <t>104681</t>
  </si>
  <si>
    <t>Weymouth Oxidation Demonstration Rehabilitation Project</t>
  </si>
  <si>
    <t>94E</t>
  </si>
  <si>
    <t>104693</t>
  </si>
  <si>
    <t>Weymouth East Washwater Tank Pumps Replacement</t>
  </si>
  <si>
    <t>1415-71</t>
  </si>
  <si>
    <t>104694</t>
  </si>
  <si>
    <t>Weymouth Chlorine System Upgrade</t>
  </si>
  <si>
    <t>135G</t>
  </si>
  <si>
    <t>119N</t>
  </si>
  <si>
    <t>Weymouth Asphalt Refurbishment</t>
  </si>
  <si>
    <t>94F</t>
  </si>
  <si>
    <t>Weymouth Solids Handling Facility Rehabilitation</t>
  </si>
  <si>
    <t>94J</t>
  </si>
  <si>
    <t>Weymouth Hazardous Waste Staging and Containment</t>
  </si>
  <si>
    <t>15392</t>
  </si>
  <si>
    <t>Weymouth Water Treatment Plant - Oxidation Retrofit</t>
  </si>
  <si>
    <t>103747</t>
  </si>
  <si>
    <t>Weymouth Orp - Ozone Equipment Procurement</t>
  </si>
  <si>
    <t>33B</t>
  </si>
  <si>
    <t>104388</t>
  </si>
  <si>
    <t>Weymouth Hypochlorite Feed Facilities</t>
  </si>
  <si>
    <t>94G</t>
  </si>
  <si>
    <t>104459</t>
  </si>
  <si>
    <t>Weymouth Ozonation Facilities (Start-up &amp; commissioning)</t>
  </si>
  <si>
    <t>33A</t>
  </si>
  <si>
    <t>15341</t>
  </si>
  <si>
    <t>White Water Siphon Protection</t>
  </si>
  <si>
    <t>104543</t>
  </si>
  <si>
    <t>Whitewater Siphon Protection Improvements</t>
  </si>
  <si>
    <t>85</t>
  </si>
  <si>
    <t>15446</t>
  </si>
  <si>
    <t>Yorba Linda Power Plant Modifications</t>
  </si>
  <si>
    <t>103805</t>
  </si>
  <si>
    <t>123</t>
  </si>
  <si>
    <t>2014-15</t>
  </si>
  <si>
    <t>ALL PROJECTS</t>
  </si>
  <si>
    <t>Program ID</t>
  </si>
  <si>
    <t>Program Name</t>
  </si>
  <si>
    <t>D</t>
  </si>
  <si>
    <t>Conveyance &amp; Distribution</t>
  </si>
  <si>
    <t>CRA</t>
  </si>
  <si>
    <t>TD</t>
  </si>
  <si>
    <t>Diemer Reliability</t>
  </si>
  <si>
    <t>ROWIPP</t>
  </si>
  <si>
    <t>SF</t>
  </si>
  <si>
    <t>TJ</t>
  </si>
  <si>
    <t>Jensen Reliability</t>
  </si>
  <si>
    <t>MC</t>
  </si>
  <si>
    <t>TM</t>
  </si>
  <si>
    <t>Mills Reliability</t>
  </si>
  <si>
    <t>WQ</t>
  </si>
  <si>
    <t>ORP</t>
  </si>
  <si>
    <t>PCCP</t>
  </si>
  <si>
    <t>REG</t>
  </si>
  <si>
    <t>Regulatory</t>
  </si>
  <si>
    <t>TS</t>
  </si>
  <si>
    <t>Skinner Reliability</t>
  </si>
  <si>
    <t>Cost</t>
  </si>
  <si>
    <t>Cost, Efficiency, Productivity</t>
  </si>
  <si>
    <t>SYS</t>
  </si>
  <si>
    <t>TW</t>
  </si>
  <si>
    <t>Weymouth Reliability</t>
  </si>
  <si>
    <t>Rec</t>
  </si>
  <si>
    <t>Regional Recycled Water Demo Plant</t>
  </si>
  <si>
    <t>Reimb</t>
  </si>
  <si>
    <t>Reimbursable</t>
  </si>
  <si>
    <t>TOTAL</t>
  </si>
  <si>
    <t>ABOVE THE LINE</t>
  </si>
  <si>
    <t>FUTURE PROGRAM ADJUSTMENTS</t>
  </si>
  <si>
    <t>ABOVE THE LINE - ADJUSTED FUTURE</t>
  </si>
  <si>
    <t>POWER POINT DATA</t>
  </si>
  <si>
    <t>REC</t>
  </si>
  <si>
    <t>Treatement Reliability</t>
  </si>
  <si>
    <t>ABOVE THE LINE PROGRAM TOTALS - ADJUSTED</t>
  </si>
  <si>
    <t>+ 4,000,000</t>
  </si>
  <si>
    <t>x .8</t>
  </si>
  <si>
    <t>x .6</t>
  </si>
  <si>
    <t>x .4</t>
  </si>
  <si>
    <t>+ 4,100,000</t>
  </si>
  <si>
    <t xml:space="preserve"> + 1,800,000</t>
  </si>
  <si>
    <t>+ 2,000,000</t>
  </si>
  <si>
    <t>x .7</t>
  </si>
  <si>
    <t>+ 5,000,000</t>
  </si>
  <si>
    <t>+ 10,000,000</t>
  </si>
  <si>
    <t>ABOVE THE LINE PROGRAM TOTALS</t>
  </si>
  <si>
    <t>+ 11,000,000</t>
  </si>
  <si>
    <t>x .5</t>
  </si>
  <si>
    <t>x .625</t>
  </si>
  <si>
    <t>x .83</t>
  </si>
  <si>
    <t>+ 3,000,000</t>
  </si>
  <si>
    <t>+ 23,000,000</t>
  </si>
  <si>
    <t>+ 19,000,000</t>
  </si>
  <si>
    <t>+ 18,000,000</t>
  </si>
  <si>
    <t>x .67</t>
  </si>
  <si>
    <t>Program Code</t>
  </si>
  <si>
    <t>Reimbursable *</t>
  </si>
  <si>
    <t xml:space="preserve">* Not included in CIP forecast  </t>
  </si>
  <si>
    <t>RJ STUFF</t>
  </si>
  <si>
    <t>Total</t>
  </si>
  <si>
    <t>check</t>
  </si>
  <si>
    <t>Both</t>
  </si>
  <si>
    <t>% R&amp;R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</si>
</sst>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;\(#,##0\);&quot; &quot;"/>
    <numFmt numFmtId="165" formatCode="_(* #,##0_);_(* \(#,##0\);_(* &quot;-&quot;??_);_(@_)"/>
    <numFmt numFmtId="166" formatCode="_(* #,##0.0_);_(* \(#,##0.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2">
    <xf numFmtId="0" fontId="0" fillId="0" borderId="0">
      <alignment vertical="top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163">
    <xf numFmtId="0" fontId="20" fillId="0" borderId="0" xfId="0" applyFont="1" applyAlignment="1">
      <alignment vertical="top"/>
    </xf>
    <xf numFmtId="49" fontId="21" fillId="33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49" fontId="21" fillId="34" borderId="10" xfId="0" applyNumberFormat="1" applyFont="1" applyFill="1" applyBorder="1" applyAlignment="1">
      <alignment horizontal="left" vertical="center" wrapText="1"/>
    </xf>
    <xf numFmtId="164" fontId="21" fillId="34" borderId="10" xfId="0" applyNumberFormat="1" applyFont="1" applyFill="1" applyBorder="1" applyAlignment="1">
      <alignment horizontal="right" vertical="center" wrapText="1"/>
    </xf>
    <xf numFmtId="0" fontId="20" fillId="34" borderId="0" xfId="0" applyFont="1" applyFill="1" applyAlignment="1">
      <alignment vertical="top"/>
    </xf>
    <xf numFmtId="49" fontId="21" fillId="35" borderId="10" xfId="0" applyNumberFormat="1" applyFont="1" applyFill="1" applyBorder="1" applyAlignment="1">
      <alignment horizontal="left" vertical="center" wrapText="1"/>
    </xf>
    <xf numFmtId="164" fontId="21" fillId="35" borderId="10" xfId="0" applyNumberFormat="1" applyFont="1" applyFill="1" applyBorder="1" applyAlignment="1">
      <alignment horizontal="right" vertical="center" wrapText="1"/>
    </xf>
    <xf numFmtId="0" fontId="20" fillId="35" borderId="0" xfId="0" applyFont="1" applyFill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0" fontId="22" fillId="36" borderId="11" xfId="0" applyFont="1" applyFill="1" applyBorder="1" applyAlignment="1">
      <alignment vertical="top"/>
    </xf>
    <xf numFmtId="0" fontId="23" fillId="36" borderId="12" xfId="0" applyFont="1" applyFill="1" applyBorder="1" applyAlignment="1">
      <alignment vertical="top"/>
    </xf>
    <xf numFmtId="0" fontId="23" fillId="36" borderId="11" xfId="0" applyFont="1" applyFill="1" applyBorder="1" applyAlignment="1">
      <alignment vertical="top"/>
    </xf>
    <xf numFmtId="0" fontId="23" fillId="36" borderId="13" xfId="0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36" borderId="14" xfId="0" applyNumberFormat="1" applyFont="1" applyFill="1" applyBorder="1" applyAlignment="1">
      <alignment horizontal="center" vertical="center" wrapText="1"/>
    </xf>
    <xf numFmtId="49" fontId="24" fillId="36" borderId="15" xfId="0" applyNumberFormat="1" applyFont="1" applyFill="1" applyBorder="1" applyAlignment="1">
      <alignment horizontal="center" vertical="center" wrapText="1"/>
    </xf>
    <xf numFmtId="49" fontId="24" fillId="36" borderId="16" xfId="0" applyNumberFormat="1" applyFont="1" applyFill="1" applyBorder="1" applyAlignment="1">
      <alignment horizontal="center" vertical="center" wrapText="1"/>
    </xf>
    <xf numFmtId="49" fontId="24" fillId="36" borderId="17" xfId="0" applyNumberFormat="1" applyFont="1" applyFill="1" applyBorder="1" applyAlignment="1">
      <alignment horizontal="center" vertical="center" wrapText="1"/>
    </xf>
    <xf numFmtId="49" fontId="24" fillId="36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37" borderId="20" xfId="0" applyFont="1" applyFill="1" applyBorder="1" applyAlignment="1">
      <alignment vertical="center"/>
    </xf>
    <xf numFmtId="0" fontId="26" fillId="37" borderId="21" xfId="0" applyFont="1" applyFill="1" applyBorder="1" applyAlignment="1">
      <alignment vertical="center"/>
    </xf>
    <xf numFmtId="165" fontId="26" fillId="37" borderId="20" xfId="1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37" borderId="22" xfId="0" applyFont="1" applyFill="1" applyBorder="1" applyAlignment="1">
      <alignment vertical="center"/>
    </xf>
    <xf numFmtId="0" fontId="26" fillId="37" borderId="23" xfId="0" applyFont="1" applyFill="1" applyBorder="1" applyAlignment="1">
      <alignment vertical="center"/>
    </xf>
    <xf numFmtId="165" fontId="26" fillId="37" borderId="22" xfId="1" applyNumberFormat="1" applyFont="1" applyFill="1" applyBorder="1" applyAlignment="1">
      <alignment vertical="center"/>
    </xf>
    <xf numFmtId="0" fontId="26" fillId="37" borderId="24" xfId="0" applyFont="1" applyFill="1" applyBorder="1" applyAlignment="1">
      <alignment vertical="center"/>
    </xf>
    <xf numFmtId="0" fontId="26" fillId="37" borderId="25" xfId="0" applyFont="1" applyFill="1" applyBorder="1" applyAlignment="1">
      <alignment vertical="center"/>
    </xf>
    <xf numFmtId="165" fontId="26" fillId="37" borderId="26" xfId="1" applyNumberFormat="1" applyFont="1" applyFill="1" applyBorder="1" applyAlignment="1">
      <alignment vertical="center"/>
    </xf>
    <xf numFmtId="0" fontId="27" fillId="36" borderId="11" xfId="0" applyFont="1" applyFill="1" applyBorder="1" applyAlignment="1">
      <alignment vertical="center"/>
    </xf>
    <xf numFmtId="0" fontId="27" fillId="36" borderId="12" xfId="0" applyFont="1" applyFill="1" applyBorder="1" applyAlignment="1">
      <alignment vertical="center"/>
    </xf>
    <xf numFmtId="165" fontId="27" fillId="36" borderId="16" xfId="0" applyNumberFormat="1" applyFont="1" applyFill="1" applyBorder="1" applyAlignment="1">
      <alignment vertical="center"/>
    </xf>
    <xf numFmtId="165" fontId="27" fillId="36" borderId="17" xfId="0" applyNumberFormat="1" applyFont="1" applyFill="1" applyBorder="1" applyAlignment="1">
      <alignment vertical="center"/>
    </xf>
    <xf numFmtId="165" fontId="27" fillId="36" borderId="19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36" borderId="13" xfId="0" applyFont="1" applyFill="1" applyBorder="1" applyAlignment="1">
      <alignment vertical="center"/>
    </xf>
    <xf numFmtId="0" fontId="20" fillId="0" borderId="0" xfId="0" applyFont="1" applyBorder="1" applyAlignment="1">
      <alignment vertical="top"/>
    </xf>
    <xf numFmtId="0" fontId="26" fillId="37" borderId="27" xfId="0" applyFont="1" applyFill="1" applyBorder="1" applyAlignment="1">
      <alignment vertical="center"/>
    </xf>
    <xf numFmtId="165" fontId="26" fillId="37" borderId="28" xfId="1" applyNumberFormat="1" applyFont="1" applyFill="1" applyBorder="1" applyAlignment="1">
      <alignment vertical="center"/>
    </xf>
    <xf numFmtId="0" fontId="27" fillId="36" borderId="29" xfId="0" applyFont="1" applyFill="1" applyBorder="1" applyAlignment="1">
      <alignment vertical="center"/>
    </xf>
    <xf numFmtId="0" fontId="27" fillId="36" borderId="3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6" fontId="26" fillId="37" borderId="31" xfId="43" applyNumberFormat="1" applyFont="1" applyFill="1" applyBorder="1" applyAlignment="1">
      <alignment vertical="center"/>
    </xf>
    <xf numFmtId="165" fontId="26" fillId="37" borderId="31" xfId="43" applyNumberFormat="1" applyFont="1" applyFill="1" applyBorder="1" applyAlignment="1">
      <alignment vertical="center"/>
    </xf>
    <xf numFmtId="0" fontId="20" fillId="37" borderId="31" xfId="0" applyFont="1" applyFill="1" applyBorder="1" applyAlignment="1">
      <alignment vertical="center"/>
    </xf>
    <xf numFmtId="166" fontId="26" fillId="37" borderId="32" xfId="43" applyNumberFormat="1" applyFont="1" applyFill="1" applyBorder="1" applyAlignment="1">
      <alignment vertical="center"/>
    </xf>
    <xf numFmtId="165" fontId="26" fillId="37" borderId="32" xfId="43" applyNumberFormat="1" applyFont="1" applyFill="1" applyBorder="1" applyAlignment="1">
      <alignment vertical="center"/>
    </xf>
    <xf numFmtId="0" fontId="20" fillId="37" borderId="3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6" fontId="26" fillId="37" borderId="33" xfId="43" applyNumberFormat="1" applyFont="1" applyFill="1" applyBorder="1" applyAlignment="1">
      <alignment vertical="center"/>
    </xf>
    <xf numFmtId="165" fontId="26" fillId="37" borderId="33" xfId="43" applyNumberFormat="1" applyFont="1" applyFill="1" applyBorder="1" applyAlignment="1">
      <alignment vertical="center"/>
    </xf>
    <xf numFmtId="0" fontId="20" fillId="37" borderId="33" xfId="0" applyFont="1" applyFill="1" applyBorder="1" applyAlignment="1">
      <alignment vertical="center"/>
    </xf>
    <xf numFmtId="0" fontId="20" fillId="0" borderId="0" xfId="0" applyFont="1" applyFill="1" applyAlignment="1">
      <alignment vertical="top"/>
    </xf>
    <xf numFmtId="166" fontId="27" fillId="0" borderId="0" xfId="43" applyNumberFormat="1" applyFont="1" applyFill="1" applyBorder="1" applyAlignment="1">
      <alignment vertical="center"/>
    </xf>
    <xf numFmtId="165" fontId="27" fillId="0" borderId="0" xfId="43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65" fontId="27" fillId="36" borderId="13" xfId="43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4" fillId="36" borderId="11" xfId="0" applyNumberFormat="1" applyFont="1" applyFill="1" applyBorder="1" applyAlignment="1">
      <alignment horizontal="center" vertical="center" wrapText="1"/>
    </xf>
    <xf numFmtId="49" fontId="24" fillId="36" borderId="3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6" fillId="37" borderId="35" xfId="0" applyFont="1" applyFill="1" applyBorder="1" applyAlignment="1">
      <alignment vertical="center"/>
    </xf>
    <xf numFmtId="165" fontId="26" fillId="0" borderId="0" xfId="1" applyNumberFormat="1" applyFont="1" applyAlignment="1">
      <alignment vertical="top"/>
    </xf>
    <xf numFmtId="165" fontId="26" fillId="0" borderId="36" xfId="1" applyNumberFormat="1" applyFont="1" applyBorder="1" applyAlignment="1">
      <alignment vertical="center"/>
    </xf>
    <xf numFmtId="165" fontId="26" fillId="0" borderId="37" xfId="1" applyNumberFormat="1" applyFont="1" applyBorder="1" applyAlignment="1">
      <alignment vertical="center"/>
    </xf>
    <xf numFmtId="165" fontId="26" fillId="38" borderId="38" xfId="0" applyNumberFormat="1" applyFont="1" applyFill="1" applyBorder="1" applyAlignment="1">
      <alignment vertical="center"/>
    </xf>
    <xf numFmtId="165" fontId="26" fillId="38" borderId="28" xfId="0" applyNumberFormat="1" applyFont="1" applyFill="1" applyBorder="1" applyAlignment="1">
      <alignment vertical="center"/>
    </xf>
    <xf numFmtId="165" fontId="26" fillId="0" borderId="39" xfId="1" applyNumberFormat="1" applyFont="1" applyBorder="1" applyAlignment="1">
      <alignment vertical="center"/>
    </xf>
    <xf numFmtId="165" fontId="26" fillId="0" borderId="40" xfId="1" applyNumberFormat="1" applyFont="1" applyBorder="1" applyAlignment="1">
      <alignment vertical="center"/>
    </xf>
    <xf numFmtId="165" fontId="26" fillId="38" borderId="41" xfId="0" applyNumberFormat="1" applyFont="1" applyFill="1" applyBorder="1" applyAlignment="1">
      <alignment vertical="center"/>
    </xf>
    <xf numFmtId="165" fontId="26" fillId="38" borderId="22" xfId="0" applyNumberFormat="1" applyFont="1" applyFill="1" applyBorder="1" applyAlignment="1">
      <alignment vertical="center"/>
    </xf>
    <xf numFmtId="0" fontId="20" fillId="37" borderId="35" xfId="0" applyFont="1" applyFill="1" applyBorder="1" applyAlignment="1">
      <alignment vertical="center"/>
    </xf>
    <xf numFmtId="0" fontId="26" fillId="37" borderId="42" xfId="0" applyFont="1" applyFill="1" applyBorder="1" applyAlignment="1">
      <alignment vertical="center"/>
    </xf>
    <xf numFmtId="165" fontId="20" fillId="0" borderId="43" xfId="0" applyNumberFormat="1" applyFont="1" applyBorder="1" applyAlignment="1">
      <alignment vertical="center"/>
    </xf>
    <xf numFmtId="165" fontId="20" fillId="0" borderId="44" xfId="0" applyNumberFormat="1" applyFont="1" applyBorder="1" applyAlignment="1">
      <alignment vertical="center"/>
    </xf>
    <xf numFmtId="165" fontId="26" fillId="38" borderId="45" xfId="0" applyNumberFormat="1" applyFont="1" applyFill="1" applyBorder="1" applyAlignment="1">
      <alignment vertical="center"/>
    </xf>
    <xf numFmtId="165" fontId="26" fillId="38" borderId="26" xfId="0" applyNumberFormat="1" applyFont="1" applyFill="1" applyBorder="1" applyAlignment="1">
      <alignment vertical="center"/>
    </xf>
    <xf numFmtId="165" fontId="27" fillId="36" borderId="15" xfId="0" applyNumberFormat="1" applyFont="1" applyFill="1" applyBorder="1" applyAlignment="1">
      <alignment vertical="center"/>
    </xf>
    <xf numFmtId="165" fontId="27" fillId="36" borderId="3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49" fontId="24" fillId="34" borderId="17" xfId="0" applyNumberFormat="1" applyFont="1" applyFill="1" applyBorder="1" applyAlignment="1">
      <alignment horizontal="center" vertical="center" wrapText="1"/>
    </xf>
    <xf numFmtId="49" fontId="24" fillId="34" borderId="18" xfId="0" applyNumberFormat="1" applyFont="1" applyFill="1" applyBorder="1" applyAlignment="1">
      <alignment horizontal="center" vertical="center" wrapText="1"/>
    </xf>
    <xf numFmtId="165" fontId="26" fillId="34" borderId="20" xfId="1" applyNumberFormat="1" applyFont="1" applyFill="1" applyBorder="1" applyAlignment="1">
      <alignment vertical="center"/>
    </xf>
    <xf numFmtId="165" fontId="26" fillId="34" borderId="22" xfId="1" applyNumberFormat="1" applyFont="1" applyFill="1" applyBorder="1" applyAlignment="1">
      <alignment vertical="center"/>
    </xf>
    <xf numFmtId="165" fontId="26" fillId="34" borderId="26" xfId="1" applyNumberFormat="1" applyFont="1" applyFill="1" applyBorder="1" applyAlignment="1">
      <alignment vertical="center"/>
    </xf>
    <xf numFmtId="165" fontId="27" fillId="34" borderId="17" xfId="0" applyNumberFormat="1" applyFont="1" applyFill="1" applyBorder="1" applyAlignment="1">
      <alignment vertical="center"/>
    </xf>
    <xf numFmtId="165" fontId="27" fillId="34" borderId="18" xfId="0" applyNumberFormat="1" applyFont="1" applyFill="1" applyBorder="1" applyAlignment="1">
      <alignment vertical="center"/>
    </xf>
    <xf numFmtId="165" fontId="26" fillId="34" borderId="28" xfId="1" applyNumberFormat="1" applyFont="1" applyFill="1" applyBorder="1" applyAlignment="1">
      <alignment vertical="center"/>
    </xf>
    <xf numFmtId="165" fontId="26" fillId="34" borderId="31" xfId="43" applyNumberFormat="1" applyFont="1" applyFill="1" applyBorder="1" applyAlignment="1">
      <alignment vertical="center"/>
    </xf>
    <xf numFmtId="165" fontId="26" fillId="34" borderId="32" xfId="43" applyNumberFormat="1" applyFont="1" applyFill="1" applyBorder="1" applyAlignment="1">
      <alignment vertical="center"/>
    </xf>
    <xf numFmtId="165" fontId="26" fillId="34" borderId="33" xfId="43" applyNumberFormat="1" applyFont="1" applyFill="1" applyBorder="1" applyAlignment="1">
      <alignment vertical="center"/>
    </xf>
    <xf numFmtId="165" fontId="26" fillId="34" borderId="28" xfId="0" applyNumberFormat="1" applyFont="1" applyFill="1" applyBorder="1" applyAlignment="1">
      <alignment vertical="center"/>
    </xf>
    <xf numFmtId="165" fontId="26" fillId="34" borderId="22" xfId="0" applyNumberFormat="1" applyFont="1" applyFill="1" applyBorder="1" applyAlignment="1">
      <alignment vertical="center"/>
    </xf>
    <xf numFmtId="165" fontId="26" fillId="34" borderId="26" xfId="0" applyNumberFormat="1" applyFont="1" applyFill="1" applyBorder="1" applyAlignment="1">
      <alignment vertical="center"/>
    </xf>
    <xf numFmtId="165" fontId="27" fillId="34" borderId="16" xfId="0" applyNumberFormat="1" applyFont="1" applyFill="1" applyBorder="1" applyAlignment="1">
      <alignment vertical="center"/>
    </xf>
    <xf numFmtId="0" fontId="28" fillId="0" borderId="0" xfId="0" applyFont="1" applyAlignment="1">
      <alignment vertical="top"/>
    </xf>
    <xf numFmtId="165" fontId="28" fillId="0" borderId="0" xfId="44" applyNumberFormat="1" applyFont="1" applyAlignment="1">
      <alignment vertical="top"/>
    </xf>
    <xf numFmtId="165" fontId="28" fillId="0" borderId="32" xfId="0" applyNumberFormat="1" applyFont="1" applyBorder="1" applyAlignment="1">
      <alignment vertical="top"/>
    </xf>
    <xf numFmtId="0" fontId="28" fillId="0" borderId="32" xfId="0" applyFont="1" applyBorder="1" applyAlignment="1">
      <alignment vertical="top"/>
    </xf>
    <xf numFmtId="165" fontId="28" fillId="0" borderId="32" xfId="44" applyNumberFormat="1" applyFont="1" applyBorder="1" applyAlignment="1">
      <alignment vertical="top"/>
    </xf>
    <xf numFmtId="165" fontId="28" fillId="0" borderId="31" xfId="0" applyNumberFormat="1" applyFont="1" applyBorder="1" applyAlignment="1">
      <alignment vertical="top"/>
    </xf>
    <xf numFmtId="165" fontId="28" fillId="0" borderId="31" xfId="44" applyNumberFormat="1" applyFont="1" applyBorder="1" applyAlignment="1">
      <alignment vertical="top"/>
    </xf>
    <xf numFmtId="165" fontId="28" fillId="36" borderId="19" xfId="44" applyNumberFormat="1" applyFont="1" applyFill="1" applyBorder="1" applyAlignment="1">
      <alignment vertical="top"/>
    </xf>
    <xf numFmtId="165" fontId="28" fillId="36" borderId="17" xfId="44" applyNumberFormat="1" applyFont="1" applyFill="1" applyBorder="1" applyAlignment="1">
      <alignment vertical="top"/>
    </xf>
    <xf numFmtId="165" fontId="28" fillId="36" borderId="16" xfId="44" applyNumberFormat="1" applyFont="1" applyFill="1" applyBorder="1" applyAlignment="1">
      <alignment vertical="top"/>
    </xf>
    <xf numFmtId="165" fontId="29" fillId="36" borderId="19" xfId="44" applyNumberFormat="1" applyFont="1" applyFill="1" applyBorder="1" applyAlignment="1">
      <alignment vertical="top"/>
    </xf>
    <xf numFmtId="165" fontId="29" fillId="36" borderId="17" xfId="44" applyNumberFormat="1" applyFont="1" applyFill="1" applyBorder="1" applyAlignment="1">
      <alignment vertical="top"/>
    </xf>
    <xf numFmtId="0" fontId="29" fillId="36" borderId="11" xfId="0" applyFont="1" applyFill="1" applyBorder="1" applyAlignment="1">
      <alignment vertical="center"/>
    </xf>
    <xf numFmtId="0" fontId="30" fillId="0" borderId="43" xfId="0" applyFont="1" applyFill="1" applyBorder="1" applyAlignment="1">
      <alignment vertical="center"/>
    </xf>
    <xf numFmtId="0" fontId="30" fillId="0" borderId="39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49" fontId="31" fillId="36" borderId="11" xfId="0" applyNumberFormat="1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vertical="top"/>
    </xf>
    <xf numFmtId="0" fontId="29" fillId="36" borderId="15" xfId="0" applyFont="1" applyFill="1" applyBorder="1" applyAlignment="1">
      <alignment vertical="center"/>
    </xf>
    <xf numFmtId="0" fontId="28" fillId="0" borderId="0" xfId="0" applyFont="1" applyFill="1" applyAlignment="1">
      <alignment vertical="top"/>
    </xf>
    <xf numFmtId="165" fontId="29" fillId="0" borderId="0" xfId="44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center"/>
    </xf>
    <xf numFmtId="165" fontId="30" fillId="0" borderId="25" xfId="44" applyNumberFormat="1" applyFont="1" applyFill="1" applyBorder="1" applyAlignment="1">
      <alignment vertical="top"/>
    </xf>
    <xf numFmtId="165" fontId="30" fillId="0" borderId="46" xfId="44" applyNumberFormat="1" applyFont="1" applyFill="1" applyBorder="1" applyAlignment="1">
      <alignment vertical="top"/>
    </xf>
    <xf numFmtId="0" fontId="30" fillId="0" borderId="24" xfId="0" applyFont="1" applyFill="1" applyBorder="1" applyAlignment="1">
      <alignment vertical="center"/>
    </xf>
    <xf numFmtId="165" fontId="30" fillId="0" borderId="23" xfId="44" applyNumberFormat="1" applyFont="1" applyFill="1" applyBorder="1" applyAlignment="1">
      <alignment vertical="top"/>
    </xf>
    <xf numFmtId="165" fontId="30" fillId="0" borderId="32" xfId="44" applyNumberFormat="1" applyFont="1" applyFill="1" applyBorder="1" applyAlignment="1">
      <alignment vertical="top"/>
    </xf>
    <xf numFmtId="0" fontId="30" fillId="0" borderId="22" xfId="0" applyFont="1" applyFill="1" applyBorder="1" applyAlignment="1">
      <alignment vertical="center"/>
    </xf>
    <xf numFmtId="165" fontId="30" fillId="0" borderId="23" xfId="44" quotePrefix="1" applyNumberFormat="1" applyFont="1" applyFill="1" applyBorder="1" applyAlignment="1">
      <alignment vertical="top"/>
    </xf>
    <xf numFmtId="165" fontId="30" fillId="0" borderId="32" xfId="44" quotePrefix="1" applyNumberFormat="1" applyFont="1" applyFill="1" applyBorder="1" applyAlignment="1">
      <alignment vertical="top"/>
    </xf>
    <xf numFmtId="165" fontId="30" fillId="0" borderId="48" xfId="44" quotePrefix="1" applyNumberFormat="1" applyFont="1" applyFill="1" applyBorder="1" applyAlignment="1">
      <alignment vertical="top"/>
    </xf>
    <xf numFmtId="165" fontId="30" fillId="0" borderId="48" xfId="44" applyNumberFormat="1" applyFont="1" applyFill="1" applyBorder="1" applyAlignment="1">
      <alignment vertical="top"/>
    </xf>
    <xf numFmtId="0" fontId="30" fillId="0" borderId="20" xfId="0" applyFont="1" applyFill="1" applyBorder="1" applyAlignment="1">
      <alignment vertical="center"/>
    </xf>
    <xf numFmtId="49" fontId="31" fillId="36" borderId="16" xfId="0" applyNumberFormat="1" applyFont="1" applyFill="1" applyBorder="1" applyAlignment="1">
      <alignment horizontal="center" vertical="center" wrapText="1"/>
    </xf>
    <xf numFmtId="165" fontId="30" fillId="0" borderId="0" xfId="44" applyNumberFormat="1" applyFont="1" applyFill="1" applyBorder="1" applyAlignment="1">
      <alignment vertical="top"/>
    </xf>
    <xf numFmtId="165" fontId="28" fillId="0" borderId="25" xfId="44" applyNumberFormat="1" applyFont="1" applyBorder="1" applyAlignment="1">
      <alignment vertical="top"/>
    </xf>
    <xf numFmtId="165" fontId="28" fillId="0" borderId="46" xfId="44" applyNumberFormat="1" applyFont="1" applyBorder="1" applyAlignment="1">
      <alignment vertical="top"/>
    </xf>
    <xf numFmtId="165" fontId="28" fillId="0" borderId="47" xfId="44" applyNumberFormat="1" applyFont="1" applyBorder="1" applyAlignment="1">
      <alignment vertical="top"/>
    </xf>
    <xf numFmtId="165" fontId="28" fillId="0" borderId="23" xfId="44" applyNumberFormat="1" applyFont="1" applyBorder="1" applyAlignment="1">
      <alignment vertical="top"/>
    </xf>
    <xf numFmtId="165" fontId="28" fillId="0" borderId="41" xfId="44" applyNumberFormat="1" applyFont="1" applyBorder="1" applyAlignment="1">
      <alignment vertical="top"/>
    </xf>
    <xf numFmtId="165" fontId="28" fillId="0" borderId="21" xfId="44" applyNumberFormat="1" applyFont="1" applyBorder="1" applyAlignment="1">
      <alignment vertical="top"/>
    </xf>
    <xf numFmtId="165" fontId="28" fillId="0" borderId="48" xfId="44" applyNumberFormat="1" applyFont="1" applyBorder="1" applyAlignment="1">
      <alignment vertical="top"/>
    </xf>
    <xf numFmtId="165" fontId="28" fillId="0" borderId="49" xfId="44" applyNumberFormat="1" applyFont="1" applyBorder="1" applyAlignment="1">
      <alignment vertical="top"/>
    </xf>
    <xf numFmtId="165" fontId="29" fillId="36" borderId="50" xfId="44" applyNumberFormat="1" applyFont="1" applyFill="1" applyBorder="1" applyAlignment="1">
      <alignment vertical="top"/>
    </xf>
    <xf numFmtId="165" fontId="29" fillId="36" borderId="51" xfId="44" applyNumberFormat="1" applyFont="1" applyFill="1" applyBorder="1" applyAlignment="1">
      <alignment vertical="top"/>
    </xf>
    <xf numFmtId="49" fontId="31" fillId="36" borderId="14" xfId="0" applyNumberFormat="1" applyFont="1" applyFill="1" applyBorder="1" applyAlignment="1">
      <alignment horizontal="center" vertical="center" wrapText="1"/>
    </xf>
    <xf numFmtId="165" fontId="30" fillId="0" borderId="21" xfId="44" quotePrefix="1" applyNumberFormat="1" applyFont="1" applyFill="1" applyBorder="1" applyAlignment="1">
      <alignment vertical="top"/>
    </xf>
    <xf numFmtId="0" fontId="27" fillId="36" borderId="15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right" vertical="center" wrapText="1"/>
    </xf>
    <xf numFmtId="165" fontId="28" fillId="39" borderId="32" xfId="44" applyNumberFormat="1" applyFont="1" applyFill="1" applyBorder="1" applyAlignment="1">
      <alignment vertical="top"/>
    </xf>
    <xf numFmtId="0" fontId="28" fillId="39" borderId="32" xfId="0" applyFont="1" applyFill="1" applyBorder="1" applyAlignment="1">
      <alignment vertical="top"/>
    </xf>
    <xf numFmtId="0" fontId="20" fillId="40" borderId="0" xfId="0" applyFont="1" applyFill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165" fontId="20" fillId="0" borderId="0" xfId="1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49" fontId="33" fillId="41" borderId="10" xfId="0" applyNumberFormat="1" applyFont="1" applyFill="1" applyBorder="1" applyAlignment="1">
      <alignment horizontal="center" wrapText="1"/>
    </xf>
    <xf numFmtId="9" fontId="20" fillId="0" borderId="0" xfId="61" applyFont="1" applyAlignment="1">
      <alignment vertical="top"/>
    </xf>
  </cellXfs>
  <cellStyles count="6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Comma 2 2" xfId="45"/>
    <cellStyle name="Comma 2 3" xfId="46"/>
    <cellStyle name="Comma 3" xfId="43"/>
    <cellStyle name="Comma 3 2" xfId="47"/>
    <cellStyle name="Comma 3 2 2" xfId="48"/>
    <cellStyle name="Comma 3 2 3" xfId="49"/>
    <cellStyle name="Comma 3 2 3 2" xfId="50"/>
    <cellStyle name="Comma 4" xfId="51"/>
    <cellStyle name="Comma 4 2" xfId="52"/>
    <cellStyle name="Comma 4 2 2" xfId="53"/>
    <cellStyle name="Comma 5" xfId="54"/>
    <cellStyle name="Comma 5 2" xfId="55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56"/>
    <cellStyle name="Normal 3" xfId="57"/>
    <cellStyle name="Normal 4" xfId="58"/>
    <cellStyle name="Note" xfId="16" builtinId="10" customBuiltin="1"/>
    <cellStyle name="Output" xfId="11" builtinId="21" customBuiltin="1"/>
    <cellStyle name="Percent" xfId="61" builtinId="5"/>
    <cellStyle name="Percent 2" xfId="59"/>
    <cellStyle name="Percent 3" xfId="60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0"/>
  <sheetViews>
    <sheetView tabSelected="1" topLeftCell="I1" zoomScale="70" zoomScaleNormal="70" workbookViewId="0">
      <pane ySplit="4200" topLeftCell="A490" activePane="bottomLeft"/>
      <selection activeCell="O1" sqref="O1:X1"/>
      <selection pane="bottomLeft" activeCell="T492" activeCellId="1" sqref="P498:T498 P492:T492"/>
    </sheetView>
  </sheetViews>
  <sheetFormatPr defaultRowHeight="13.2" x14ac:dyDescent="0.25"/>
  <cols>
    <col min="1" max="1" width="17.77734375" customWidth="1"/>
    <col min="2" max="2" width="7.44140625" customWidth="1"/>
    <col min="3" max="3" width="7.21875" customWidth="1"/>
    <col min="4" max="4" width="23.6640625" customWidth="1"/>
    <col min="5" max="5" width="8.5546875" customWidth="1"/>
    <col min="6" max="6" width="35.5546875" bestFit="1" customWidth="1"/>
    <col min="7" max="7" width="8.5546875" customWidth="1"/>
    <col min="8" max="8" width="12.33203125" customWidth="1"/>
    <col min="9" max="9" width="26.5546875" customWidth="1"/>
    <col min="10" max="10" width="17.33203125" customWidth="1"/>
    <col min="11" max="11" width="15.88671875" customWidth="1"/>
    <col min="12" max="12" width="6" customWidth="1"/>
    <col min="13" max="13" width="8.44140625" customWidth="1"/>
    <col min="14" max="15" width="9.5546875" bestFit="1" customWidth="1"/>
    <col min="16" max="16" width="13" customWidth="1"/>
    <col min="17" max="24" width="9.5546875" bestFit="1" customWidth="1"/>
    <col min="25" max="25" width="10.77734375" bestFit="1" customWidth="1"/>
    <col min="26" max="26" width="8.77734375" bestFit="1" customWidth="1"/>
    <col min="27" max="27" width="8.6640625" bestFit="1" customWidth="1"/>
  </cols>
  <sheetData>
    <row r="1" spans="1:27" ht="20.399999999999999" x14ac:dyDescent="0.2">
      <c r="A1" s="1" t="s">
        <v>1214</v>
      </c>
      <c r="B1" s="1" t="s">
        <v>1271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1211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ht="20.399999999999999" x14ac:dyDescent="0.25">
      <c r="A2" s="2" t="s">
        <v>50</v>
      </c>
      <c r="B2" s="90" t="s">
        <v>1234</v>
      </c>
      <c r="C2" s="2" t="s">
        <v>51</v>
      </c>
      <c r="D2" s="2" t="s">
        <v>52</v>
      </c>
      <c r="E2" s="2" t="s">
        <v>62</v>
      </c>
      <c r="F2" s="2" t="s">
        <v>63</v>
      </c>
      <c r="G2" s="2" t="s">
        <v>62</v>
      </c>
      <c r="H2" s="2" t="s">
        <v>30</v>
      </c>
      <c r="I2" s="2" t="s">
        <v>55</v>
      </c>
      <c r="J2" s="2" t="s">
        <v>32</v>
      </c>
      <c r="K2" s="2" t="s">
        <v>49</v>
      </c>
      <c r="L2" s="2" t="s">
        <v>42</v>
      </c>
      <c r="M2" s="3">
        <v>0</v>
      </c>
      <c r="N2" s="3"/>
      <c r="O2" s="3">
        <v>0</v>
      </c>
      <c r="P2" s="154">
        <v>504729</v>
      </c>
      <c r="Q2" s="3">
        <v>851066</v>
      </c>
      <c r="R2" s="3">
        <v>252202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1607997</v>
      </c>
    </row>
    <row r="3" spans="1:27" ht="20.399999999999999" x14ac:dyDescent="0.25">
      <c r="A3" s="2" t="s">
        <v>50</v>
      </c>
      <c r="B3" s="90" t="s">
        <v>1234</v>
      </c>
      <c r="C3" s="2" t="s">
        <v>51</v>
      </c>
      <c r="D3" s="2" t="s">
        <v>52</v>
      </c>
      <c r="E3" s="2" t="s">
        <v>53</v>
      </c>
      <c r="F3" s="2" t="s">
        <v>54</v>
      </c>
      <c r="G3" s="2" t="s">
        <v>53</v>
      </c>
      <c r="H3" s="2" t="s">
        <v>30</v>
      </c>
      <c r="I3" s="2" t="s">
        <v>55</v>
      </c>
      <c r="J3" s="2" t="s">
        <v>32</v>
      </c>
      <c r="K3" s="2" t="s">
        <v>33</v>
      </c>
      <c r="L3" s="2" t="s">
        <v>34</v>
      </c>
      <c r="M3" s="3">
        <v>0</v>
      </c>
      <c r="N3" s="3"/>
      <c r="O3" s="3">
        <v>153786</v>
      </c>
      <c r="P3" s="154">
        <v>890533</v>
      </c>
      <c r="Q3" s="3">
        <v>900533</v>
      </c>
      <c r="R3" s="3">
        <v>29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1944881</v>
      </c>
    </row>
    <row r="4" spans="1:27" ht="20.399999999999999" x14ac:dyDescent="0.25">
      <c r="A4" s="2" t="s">
        <v>50</v>
      </c>
      <c r="B4" s="90" t="s">
        <v>1234</v>
      </c>
      <c r="C4" s="2" t="s">
        <v>51</v>
      </c>
      <c r="D4" s="2" t="s">
        <v>52</v>
      </c>
      <c r="E4" s="2" t="s">
        <v>60</v>
      </c>
      <c r="F4" s="2" t="s">
        <v>61</v>
      </c>
      <c r="G4" s="2" t="s">
        <v>60</v>
      </c>
      <c r="H4" s="2" t="s">
        <v>30</v>
      </c>
      <c r="I4" s="2" t="s">
        <v>55</v>
      </c>
      <c r="J4" s="2" t="s">
        <v>32</v>
      </c>
      <c r="K4" s="2" t="s">
        <v>33</v>
      </c>
      <c r="L4" s="2" t="s">
        <v>42</v>
      </c>
      <c r="M4" s="3">
        <v>0</v>
      </c>
      <c r="N4" s="3"/>
      <c r="O4" s="3">
        <v>0</v>
      </c>
      <c r="P4" s="154">
        <v>0</v>
      </c>
      <c r="Q4" s="3">
        <v>1140944</v>
      </c>
      <c r="R4" s="3">
        <v>92051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1232995</v>
      </c>
    </row>
    <row r="5" spans="1:27" ht="20.399999999999999" x14ac:dyDescent="0.25">
      <c r="A5" s="2" t="s">
        <v>50</v>
      </c>
      <c r="B5" s="90" t="s">
        <v>1234</v>
      </c>
      <c r="C5" s="2" t="s">
        <v>605</v>
      </c>
      <c r="D5" s="2" t="s">
        <v>606</v>
      </c>
      <c r="E5" s="2" t="s">
        <v>616</v>
      </c>
      <c r="F5" s="2" t="s">
        <v>617</v>
      </c>
      <c r="G5" s="2" t="s">
        <v>618</v>
      </c>
      <c r="H5" s="2" t="s">
        <v>30</v>
      </c>
      <c r="I5" s="2" t="s">
        <v>48</v>
      </c>
      <c r="J5" s="2" t="s">
        <v>32</v>
      </c>
      <c r="K5" s="2" t="s">
        <v>33</v>
      </c>
      <c r="L5" s="2" t="s">
        <v>34</v>
      </c>
      <c r="M5" s="3">
        <v>23100.3</v>
      </c>
      <c r="N5" s="3"/>
      <c r="O5" s="3">
        <v>31561.46</v>
      </c>
      <c r="P5" s="154">
        <v>372250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426911.76</v>
      </c>
    </row>
    <row r="6" spans="1:27" ht="20.399999999999999" x14ac:dyDescent="0.25">
      <c r="A6" s="2" t="s">
        <v>50</v>
      </c>
      <c r="B6" s="90" t="s">
        <v>1234</v>
      </c>
      <c r="C6" s="2" t="s">
        <v>928</v>
      </c>
      <c r="D6" s="2" t="s">
        <v>929</v>
      </c>
      <c r="E6" s="2" t="s">
        <v>933</v>
      </c>
      <c r="F6" s="2" t="s">
        <v>934</v>
      </c>
      <c r="G6" s="2" t="s">
        <v>935</v>
      </c>
      <c r="H6" s="2" t="s">
        <v>30</v>
      </c>
      <c r="I6" s="2" t="s">
        <v>55</v>
      </c>
      <c r="J6" s="2" t="s">
        <v>32</v>
      </c>
      <c r="K6" s="2" t="s">
        <v>33</v>
      </c>
      <c r="L6" s="2" t="s">
        <v>34</v>
      </c>
      <c r="M6" s="3">
        <v>245800.42</v>
      </c>
      <c r="N6" s="3"/>
      <c r="O6" s="3">
        <v>469929.89</v>
      </c>
      <c r="P6" s="154">
        <v>4773415</v>
      </c>
      <c r="Q6" s="3">
        <v>10098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5499243.3099999996</v>
      </c>
    </row>
    <row r="7" spans="1:27" ht="20.399999999999999" x14ac:dyDescent="0.25">
      <c r="A7" s="2" t="s">
        <v>50</v>
      </c>
      <c r="B7" s="90" t="s">
        <v>1234</v>
      </c>
      <c r="C7" s="2" t="s">
        <v>928</v>
      </c>
      <c r="D7" s="2" t="s">
        <v>929</v>
      </c>
      <c r="E7" s="2" t="s">
        <v>930</v>
      </c>
      <c r="F7" s="2" t="s">
        <v>931</v>
      </c>
      <c r="G7" s="2" t="s">
        <v>932</v>
      </c>
      <c r="H7" s="2" t="s">
        <v>30</v>
      </c>
      <c r="I7" s="2" t="s">
        <v>55</v>
      </c>
      <c r="J7" s="2" t="s">
        <v>32</v>
      </c>
      <c r="K7" s="2" t="s">
        <v>33</v>
      </c>
      <c r="L7" s="2" t="s">
        <v>34</v>
      </c>
      <c r="M7" s="3">
        <v>577010.16</v>
      </c>
      <c r="N7" s="3"/>
      <c r="O7" s="3">
        <v>7308597.7000000002</v>
      </c>
      <c r="P7" s="154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7885607.8600000003</v>
      </c>
    </row>
    <row r="8" spans="1:27" ht="20.399999999999999" x14ac:dyDescent="0.25">
      <c r="A8" s="2" t="s">
        <v>50</v>
      </c>
      <c r="B8" s="90" t="s">
        <v>1234</v>
      </c>
      <c r="C8" s="2" t="s">
        <v>936</v>
      </c>
      <c r="D8" s="2" t="s">
        <v>937</v>
      </c>
      <c r="E8" s="2" t="s">
        <v>938</v>
      </c>
      <c r="F8" s="2" t="s">
        <v>939</v>
      </c>
      <c r="G8" s="2" t="s">
        <v>940</v>
      </c>
      <c r="H8" s="2" t="s">
        <v>30</v>
      </c>
      <c r="I8" s="2" t="s">
        <v>55</v>
      </c>
      <c r="J8" s="2" t="s">
        <v>32</v>
      </c>
      <c r="K8" s="2" t="s">
        <v>33</v>
      </c>
      <c r="L8" s="2" t="s">
        <v>34</v>
      </c>
      <c r="M8" s="3">
        <v>676798.46</v>
      </c>
      <c r="N8" s="3"/>
      <c r="O8" s="3">
        <v>408275.83</v>
      </c>
      <c r="P8" s="154">
        <v>440276</v>
      </c>
      <c r="Q8" s="3">
        <v>2596324</v>
      </c>
      <c r="R8" s="3">
        <v>130400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4252074.29</v>
      </c>
    </row>
    <row r="9" spans="1:27" ht="20.399999999999999" x14ac:dyDescent="0.25">
      <c r="A9" s="2" t="s">
        <v>50</v>
      </c>
      <c r="B9" s="90" t="s">
        <v>1234</v>
      </c>
      <c r="C9" s="2" t="s">
        <v>1068</v>
      </c>
      <c r="D9" s="2" t="s">
        <v>1069</v>
      </c>
      <c r="E9" s="2" t="s">
        <v>1070</v>
      </c>
      <c r="F9" s="2" t="s">
        <v>1071</v>
      </c>
      <c r="G9" s="2" t="s">
        <v>1072</v>
      </c>
      <c r="H9" s="2" t="s">
        <v>30</v>
      </c>
      <c r="I9" s="2" t="s">
        <v>55</v>
      </c>
      <c r="J9" s="2" t="s">
        <v>32</v>
      </c>
      <c r="K9" s="2" t="s">
        <v>33</v>
      </c>
      <c r="L9" s="2" t="s">
        <v>34</v>
      </c>
      <c r="M9" s="3">
        <v>176300.33</v>
      </c>
      <c r="N9" s="3"/>
      <c r="O9" s="3">
        <v>194126.52</v>
      </c>
      <c r="P9" s="154">
        <v>21280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391706.85</v>
      </c>
    </row>
    <row r="10" spans="1:27" ht="20.399999999999999" x14ac:dyDescent="0.25">
      <c r="A10" s="2" t="s">
        <v>64</v>
      </c>
      <c r="B10" s="90" t="s">
        <v>1217</v>
      </c>
      <c r="C10" s="2" t="s">
        <v>238</v>
      </c>
      <c r="D10" s="2" t="s">
        <v>239</v>
      </c>
      <c r="E10" s="2" t="s">
        <v>240</v>
      </c>
      <c r="F10" s="2" t="s">
        <v>241</v>
      </c>
      <c r="G10" s="2" t="s">
        <v>242</v>
      </c>
      <c r="H10" s="2" t="s">
        <v>30</v>
      </c>
      <c r="I10" s="2" t="s">
        <v>40</v>
      </c>
      <c r="J10" s="2" t="s">
        <v>70</v>
      </c>
      <c r="K10" s="2" t="s">
        <v>49</v>
      </c>
      <c r="L10" s="2" t="s">
        <v>34</v>
      </c>
      <c r="M10" s="3">
        <v>454067.26</v>
      </c>
      <c r="N10" s="3"/>
      <c r="O10" s="3">
        <v>77030</v>
      </c>
      <c r="P10" s="154">
        <v>91940</v>
      </c>
      <c r="Q10" s="3">
        <v>0</v>
      </c>
      <c r="R10" s="3">
        <v>708098</v>
      </c>
      <c r="S10" s="3">
        <v>716298</v>
      </c>
      <c r="T10" s="3">
        <v>2883942</v>
      </c>
      <c r="U10" s="3">
        <v>23163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4954538.26</v>
      </c>
    </row>
    <row r="11" spans="1:27" ht="20.399999999999999" x14ac:dyDescent="0.25">
      <c r="A11" s="2" t="s">
        <v>64</v>
      </c>
      <c r="B11" s="90" t="s">
        <v>1217</v>
      </c>
      <c r="C11" s="2" t="s">
        <v>65</v>
      </c>
      <c r="D11" s="2" t="s">
        <v>66</v>
      </c>
      <c r="E11" s="2" t="s">
        <v>80</v>
      </c>
      <c r="F11" s="2" t="s">
        <v>81</v>
      </c>
      <c r="G11" s="2" t="s">
        <v>82</v>
      </c>
      <c r="H11" s="2" t="s">
        <v>30</v>
      </c>
      <c r="I11" s="2" t="s">
        <v>48</v>
      </c>
      <c r="J11" s="2" t="s">
        <v>70</v>
      </c>
      <c r="K11" s="2" t="s">
        <v>49</v>
      </c>
      <c r="L11" s="2" t="s">
        <v>34</v>
      </c>
      <c r="M11" s="3">
        <v>133795.91</v>
      </c>
      <c r="N11" s="3"/>
      <c r="O11" s="3">
        <v>619722.49</v>
      </c>
      <c r="P11" s="3">
        <v>598579</v>
      </c>
      <c r="Q11" s="3">
        <v>2932344</v>
      </c>
      <c r="R11" s="3">
        <v>1957298</v>
      </c>
      <c r="S11" s="3">
        <v>25500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6267239.4000000004</v>
      </c>
    </row>
    <row r="12" spans="1:27" ht="20.399999999999999" x14ac:dyDescent="0.25">
      <c r="A12" s="2" t="s">
        <v>64</v>
      </c>
      <c r="B12" s="90" t="s">
        <v>1217</v>
      </c>
      <c r="C12" s="2" t="s">
        <v>65</v>
      </c>
      <c r="D12" s="2" t="s">
        <v>66</v>
      </c>
      <c r="E12" s="2" t="s">
        <v>77</v>
      </c>
      <c r="F12" s="2" t="s">
        <v>78</v>
      </c>
      <c r="G12" s="2" t="s">
        <v>79</v>
      </c>
      <c r="H12" s="2" t="s">
        <v>30</v>
      </c>
      <c r="I12" s="2" t="s">
        <v>48</v>
      </c>
      <c r="J12" s="2" t="s">
        <v>70</v>
      </c>
      <c r="K12" s="2" t="s">
        <v>49</v>
      </c>
      <c r="L12" s="2" t="s">
        <v>34</v>
      </c>
      <c r="M12" s="3">
        <v>1291478.58</v>
      </c>
      <c r="N12" s="3"/>
      <c r="O12" s="3">
        <v>2781844.35</v>
      </c>
      <c r="P12" s="3">
        <v>7307003</v>
      </c>
      <c r="Q12" s="3">
        <v>1260189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12640514.93</v>
      </c>
    </row>
    <row r="13" spans="1:27" ht="20.399999999999999" x14ac:dyDescent="0.25">
      <c r="A13" s="2" t="s">
        <v>64</v>
      </c>
      <c r="B13" s="90" t="s">
        <v>1217</v>
      </c>
      <c r="C13" s="2" t="s">
        <v>65</v>
      </c>
      <c r="D13" s="2" t="s">
        <v>66</v>
      </c>
      <c r="E13" s="2" t="s">
        <v>74</v>
      </c>
      <c r="F13" s="2" t="s">
        <v>75</v>
      </c>
      <c r="G13" s="2" t="s">
        <v>76</v>
      </c>
      <c r="H13" s="2" t="s">
        <v>30</v>
      </c>
      <c r="I13" s="2" t="s">
        <v>40</v>
      </c>
      <c r="J13" s="2" t="s">
        <v>70</v>
      </c>
      <c r="K13" s="2" t="s">
        <v>33</v>
      </c>
      <c r="L13" s="2" t="s">
        <v>34</v>
      </c>
      <c r="M13" s="3">
        <v>1038929.5</v>
      </c>
      <c r="N13" s="3"/>
      <c r="O13" s="3">
        <v>52762</v>
      </c>
      <c r="P13" s="3">
        <v>0</v>
      </c>
      <c r="Q13" s="3">
        <v>0</v>
      </c>
      <c r="R13" s="3">
        <v>2093263</v>
      </c>
      <c r="S13" s="3">
        <v>1600737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4785691.5</v>
      </c>
    </row>
    <row r="14" spans="1:27" ht="20.399999999999999" x14ac:dyDescent="0.25">
      <c r="A14" s="2" t="s">
        <v>64</v>
      </c>
      <c r="B14" s="90" t="s">
        <v>1217</v>
      </c>
      <c r="C14" s="2" t="s">
        <v>101</v>
      </c>
      <c r="D14" s="2" t="s">
        <v>102</v>
      </c>
      <c r="E14" s="2" t="s">
        <v>114</v>
      </c>
      <c r="F14" s="2" t="s">
        <v>115</v>
      </c>
      <c r="G14" s="2" t="s">
        <v>116</v>
      </c>
      <c r="H14" s="2" t="s">
        <v>30</v>
      </c>
      <c r="I14" s="2" t="s">
        <v>106</v>
      </c>
      <c r="J14" s="2" t="s">
        <v>107</v>
      </c>
      <c r="K14" s="2" t="s">
        <v>49</v>
      </c>
      <c r="L14" s="2" t="s">
        <v>34</v>
      </c>
      <c r="M14" s="3">
        <v>119400.56</v>
      </c>
      <c r="N14" s="3"/>
      <c r="O14" s="3">
        <v>71122.960000000006</v>
      </c>
      <c r="P14" s="3">
        <v>0</v>
      </c>
      <c r="Q14" s="3">
        <v>23103</v>
      </c>
      <c r="R14" s="3">
        <v>298028</v>
      </c>
      <c r="S14" s="3">
        <v>732370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1244024.52</v>
      </c>
    </row>
    <row r="15" spans="1:27" ht="20.399999999999999" x14ac:dyDescent="0.25">
      <c r="A15" s="2" t="s">
        <v>64</v>
      </c>
      <c r="B15" s="90" t="s">
        <v>1217</v>
      </c>
      <c r="C15" s="2" t="s">
        <v>101</v>
      </c>
      <c r="D15" s="2" t="s">
        <v>102</v>
      </c>
      <c r="E15" s="2" t="s">
        <v>117</v>
      </c>
      <c r="F15" s="2" t="s">
        <v>118</v>
      </c>
      <c r="G15" s="2" t="s">
        <v>119</v>
      </c>
      <c r="H15" s="2" t="s">
        <v>30</v>
      </c>
      <c r="I15" s="2" t="s">
        <v>106</v>
      </c>
      <c r="J15" s="2" t="s">
        <v>107</v>
      </c>
      <c r="K15" s="2" t="s">
        <v>49</v>
      </c>
      <c r="L15" s="2" t="s">
        <v>34</v>
      </c>
      <c r="M15" s="3">
        <v>337598.4</v>
      </c>
      <c r="N15" s="3"/>
      <c r="O15" s="3">
        <v>255505.08</v>
      </c>
      <c r="P15" s="3">
        <v>2527591</v>
      </c>
      <c r="Q15" s="3">
        <v>4989174</v>
      </c>
      <c r="R15" s="3">
        <v>3649580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11759448.48</v>
      </c>
    </row>
    <row r="16" spans="1:27" ht="20.399999999999999" x14ac:dyDescent="0.25">
      <c r="A16" s="2" t="s">
        <v>64</v>
      </c>
      <c r="B16" s="90" t="s">
        <v>1217</v>
      </c>
      <c r="C16" s="2" t="s">
        <v>101</v>
      </c>
      <c r="D16" s="2" t="s">
        <v>102</v>
      </c>
      <c r="E16" s="2" t="s">
        <v>103</v>
      </c>
      <c r="F16" s="2" t="s">
        <v>104</v>
      </c>
      <c r="G16" s="2" t="s">
        <v>105</v>
      </c>
      <c r="H16" s="2" t="s">
        <v>30</v>
      </c>
      <c r="I16" s="2" t="s">
        <v>106</v>
      </c>
      <c r="J16" s="2" t="s">
        <v>107</v>
      </c>
      <c r="K16" s="2" t="s">
        <v>49</v>
      </c>
      <c r="L16" s="2" t="s">
        <v>34</v>
      </c>
      <c r="M16" s="3">
        <v>99467.18</v>
      </c>
      <c r="N16" s="3"/>
      <c r="O16" s="3">
        <v>116559.76</v>
      </c>
      <c r="P16" s="3">
        <v>270032</v>
      </c>
      <c r="Q16" s="3">
        <v>286133</v>
      </c>
      <c r="R16" s="3">
        <v>282686</v>
      </c>
      <c r="S16" s="3">
        <v>1077119</v>
      </c>
      <c r="T16" s="3">
        <v>705567</v>
      </c>
      <c r="U16" s="3">
        <v>9783800</v>
      </c>
      <c r="V16" s="3">
        <v>48113</v>
      </c>
      <c r="W16" s="3">
        <v>0</v>
      </c>
      <c r="X16" s="3">
        <v>0</v>
      </c>
      <c r="Y16" s="3">
        <v>0</v>
      </c>
      <c r="Z16" s="3">
        <v>0</v>
      </c>
      <c r="AA16" s="3">
        <v>12669476.939999999</v>
      </c>
    </row>
    <row r="17" spans="1:27" ht="20.399999999999999" x14ac:dyDescent="0.25">
      <c r="A17" s="2" t="s">
        <v>64</v>
      </c>
      <c r="B17" s="90" t="s">
        <v>1217</v>
      </c>
      <c r="C17" s="2" t="s">
        <v>101</v>
      </c>
      <c r="D17" s="2" t="s">
        <v>102</v>
      </c>
      <c r="E17" s="2" t="s">
        <v>111</v>
      </c>
      <c r="F17" s="2" t="s">
        <v>112</v>
      </c>
      <c r="G17" s="2" t="s">
        <v>113</v>
      </c>
      <c r="H17" s="2" t="s">
        <v>30</v>
      </c>
      <c r="I17" s="2" t="s">
        <v>106</v>
      </c>
      <c r="J17" s="2" t="s">
        <v>107</v>
      </c>
      <c r="K17" s="2" t="s">
        <v>49</v>
      </c>
      <c r="L17" s="2" t="s">
        <v>34</v>
      </c>
      <c r="M17" s="3">
        <v>472103.98</v>
      </c>
      <c r="N17" s="3"/>
      <c r="O17" s="3">
        <v>67450.45</v>
      </c>
      <c r="P17" s="3">
        <v>275153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814707.43</v>
      </c>
    </row>
    <row r="18" spans="1:27" ht="20.399999999999999" x14ac:dyDescent="0.25">
      <c r="A18" s="2" t="s">
        <v>64</v>
      </c>
      <c r="B18" s="90" t="s">
        <v>1217</v>
      </c>
      <c r="C18" s="2" t="s">
        <v>101</v>
      </c>
      <c r="D18" s="2" t="s">
        <v>102</v>
      </c>
      <c r="E18" s="2" t="s">
        <v>108</v>
      </c>
      <c r="F18" s="2" t="s">
        <v>109</v>
      </c>
      <c r="G18" s="2" t="s">
        <v>110</v>
      </c>
      <c r="H18" s="2" t="s">
        <v>30</v>
      </c>
      <c r="I18" s="2" t="s">
        <v>106</v>
      </c>
      <c r="J18" s="2" t="s">
        <v>107</v>
      </c>
      <c r="K18" s="2" t="s">
        <v>33</v>
      </c>
      <c r="L18" s="2" t="s">
        <v>34</v>
      </c>
      <c r="M18" s="3">
        <v>11356.84</v>
      </c>
      <c r="N18" s="3"/>
      <c r="O18" s="3">
        <v>95651.14</v>
      </c>
      <c r="P18" s="3">
        <v>176772</v>
      </c>
      <c r="Q18" s="3">
        <v>341080</v>
      </c>
      <c r="R18" s="3">
        <v>1435766</v>
      </c>
      <c r="S18" s="3">
        <v>1459674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3520299.98</v>
      </c>
    </row>
    <row r="19" spans="1:27" ht="20.399999999999999" x14ac:dyDescent="0.25">
      <c r="A19" s="2" t="s">
        <v>64</v>
      </c>
      <c r="B19" s="90" t="s">
        <v>1217</v>
      </c>
      <c r="C19" s="2" t="s">
        <v>120</v>
      </c>
      <c r="D19" s="2" t="s">
        <v>121</v>
      </c>
      <c r="E19" s="2" t="s">
        <v>122</v>
      </c>
      <c r="F19" s="2" t="s">
        <v>123</v>
      </c>
      <c r="G19" s="2" t="s">
        <v>124</v>
      </c>
      <c r="H19" s="2" t="s">
        <v>30</v>
      </c>
      <c r="I19" s="2" t="s">
        <v>48</v>
      </c>
      <c r="J19" s="2" t="s">
        <v>70</v>
      </c>
      <c r="K19" s="2" t="s">
        <v>49</v>
      </c>
      <c r="L19" s="2" t="s">
        <v>34</v>
      </c>
      <c r="M19" s="3">
        <v>909470.68</v>
      </c>
      <c r="N19" s="3"/>
      <c r="O19" s="3">
        <v>0</v>
      </c>
      <c r="P19" s="3">
        <v>74999</v>
      </c>
      <c r="Q19" s="3">
        <v>1538288</v>
      </c>
      <c r="R19" s="3">
        <v>256712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2779469.68</v>
      </c>
    </row>
    <row r="20" spans="1:27" ht="20.399999999999999" x14ac:dyDescent="0.25">
      <c r="A20" s="2" t="s">
        <v>64</v>
      </c>
      <c r="B20" s="90" t="s">
        <v>1217</v>
      </c>
      <c r="C20" s="2" t="s">
        <v>125</v>
      </c>
      <c r="D20" s="2" t="s">
        <v>126</v>
      </c>
      <c r="E20" s="2" t="s">
        <v>146</v>
      </c>
      <c r="F20" s="2" t="s">
        <v>147</v>
      </c>
      <c r="G20" s="2" t="s">
        <v>148</v>
      </c>
      <c r="H20" s="2" t="s">
        <v>30</v>
      </c>
      <c r="I20" s="2" t="s">
        <v>48</v>
      </c>
      <c r="J20" s="2" t="s">
        <v>70</v>
      </c>
      <c r="K20" s="2" t="s">
        <v>49</v>
      </c>
      <c r="L20" s="2" t="s">
        <v>34</v>
      </c>
      <c r="M20" s="3">
        <v>774482.63</v>
      </c>
      <c r="N20" s="3"/>
      <c r="O20" s="3">
        <v>16839755.329999998</v>
      </c>
      <c r="P20" s="3">
        <v>3063555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20677792.960000001</v>
      </c>
    </row>
    <row r="21" spans="1:27" ht="20.399999999999999" x14ac:dyDescent="0.25">
      <c r="A21" s="2" t="s">
        <v>64</v>
      </c>
      <c r="B21" s="90" t="s">
        <v>1217</v>
      </c>
      <c r="C21" s="2" t="s">
        <v>125</v>
      </c>
      <c r="D21" s="2" t="s">
        <v>126</v>
      </c>
      <c r="E21" s="2" t="s">
        <v>133</v>
      </c>
      <c r="F21" s="2" t="s">
        <v>134</v>
      </c>
      <c r="G21" s="2" t="s">
        <v>135</v>
      </c>
      <c r="H21" s="2" t="s">
        <v>30</v>
      </c>
      <c r="I21" s="2" t="s">
        <v>106</v>
      </c>
      <c r="J21" s="2" t="s">
        <v>107</v>
      </c>
      <c r="K21" s="2" t="s">
        <v>49</v>
      </c>
      <c r="L21" s="2" t="s">
        <v>34</v>
      </c>
      <c r="M21" s="3">
        <v>517007.22</v>
      </c>
      <c r="N21" s="3"/>
      <c r="O21" s="3">
        <v>379029.87</v>
      </c>
      <c r="P21" s="3">
        <v>1027525</v>
      </c>
      <c r="Q21" s="3">
        <v>180974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2104536.09</v>
      </c>
    </row>
    <row r="22" spans="1:27" ht="20.399999999999999" x14ac:dyDescent="0.25">
      <c r="A22" s="2" t="s">
        <v>64</v>
      </c>
      <c r="B22" s="90" t="s">
        <v>1217</v>
      </c>
      <c r="C22" s="2" t="s">
        <v>125</v>
      </c>
      <c r="D22" s="2" t="s">
        <v>126</v>
      </c>
      <c r="E22" s="2" t="s">
        <v>130</v>
      </c>
      <c r="F22" s="2" t="s">
        <v>131</v>
      </c>
      <c r="G22" s="2" t="s">
        <v>132</v>
      </c>
      <c r="H22" s="2" t="s">
        <v>30</v>
      </c>
      <c r="I22" s="2" t="s">
        <v>48</v>
      </c>
      <c r="J22" s="2" t="s">
        <v>70</v>
      </c>
      <c r="K22" s="2" t="s">
        <v>49</v>
      </c>
      <c r="L22" s="2" t="s">
        <v>34</v>
      </c>
      <c r="M22" s="3">
        <v>802559.08</v>
      </c>
      <c r="N22" s="3"/>
      <c r="O22" s="3">
        <v>167663.26999999999</v>
      </c>
      <c r="P22" s="3">
        <v>312519</v>
      </c>
      <c r="Q22" s="3">
        <v>30000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1312741.3500000001</v>
      </c>
    </row>
    <row r="23" spans="1:27" ht="20.399999999999999" x14ac:dyDescent="0.25">
      <c r="A23" s="2" t="s">
        <v>64</v>
      </c>
      <c r="B23" s="90" t="s">
        <v>1217</v>
      </c>
      <c r="C23" s="2" t="s">
        <v>125</v>
      </c>
      <c r="D23" s="2" t="s">
        <v>126</v>
      </c>
      <c r="E23" s="2" t="s">
        <v>140</v>
      </c>
      <c r="F23" s="2" t="s">
        <v>141</v>
      </c>
      <c r="G23" s="2" t="s">
        <v>142</v>
      </c>
      <c r="H23" s="2" t="s">
        <v>30</v>
      </c>
      <c r="I23" s="2" t="s">
        <v>48</v>
      </c>
      <c r="J23" s="2" t="s">
        <v>70</v>
      </c>
      <c r="K23" s="2" t="s">
        <v>49</v>
      </c>
      <c r="L23" s="2" t="s">
        <v>34</v>
      </c>
      <c r="M23" s="3">
        <v>709740.77</v>
      </c>
      <c r="N23" s="3"/>
      <c r="O23" s="3">
        <v>534366.07999999996</v>
      </c>
      <c r="P23" s="3">
        <v>407893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1651999.85</v>
      </c>
    </row>
    <row r="24" spans="1:27" ht="20.399999999999999" x14ac:dyDescent="0.25">
      <c r="A24" s="2" t="s">
        <v>64</v>
      </c>
      <c r="B24" s="90" t="s">
        <v>1217</v>
      </c>
      <c r="C24" s="2" t="s">
        <v>125</v>
      </c>
      <c r="D24" s="2" t="s">
        <v>126</v>
      </c>
      <c r="E24" s="2" t="s">
        <v>143</v>
      </c>
      <c r="F24" s="2" t="s">
        <v>144</v>
      </c>
      <c r="G24" s="2" t="s">
        <v>145</v>
      </c>
      <c r="H24" s="2" t="s">
        <v>30</v>
      </c>
      <c r="I24" s="2" t="s">
        <v>48</v>
      </c>
      <c r="J24" s="2" t="s">
        <v>70</v>
      </c>
      <c r="K24" s="2" t="s">
        <v>49</v>
      </c>
      <c r="L24" s="2" t="s">
        <v>34</v>
      </c>
      <c r="M24" s="3">
        <v>663119.68000000005</v>
      </c>
      <c r="N24" s="3"/>
      <c r="O24" s="3">
        <v>1408846.63</v>
      </c>
      <c r="P24" s="3">
        <v>4409850</v>
      </c>
      <c r="Q24" s="3">
        <v>5054937</v>
      </c>
      <c r="R24" s="3">
        <v>8180851</v>
      </c>
      <c r="S24" s="3">
        <v>1923638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21641242.309999999</v>
      </c>
    </row>
    <row r="25" spans="1:27" ht="20.399999999999999" x14ac:dyDescent="0.25">
      <c r="A25" s="2" t="s">
        <v>64</v>
      </c>
      <c r="B25" s="90" t="s">
        <v>1217</v>
      </c>
      <c r="C25" s="2" t="s">
        <v>125</v>
      </c>
      <c r="D25" s="2" t="s">
        <v>126</v>
      </c>
      <c r="E25" s="2" t="s">
        <v>155</v>
      </c>
      <c r="F25" s="2" t="s">
        <v>156</v>
      </c>
      <c r="G25" s="2" t="s">
        <v>157</v>
      </c>
      <c r="H25" s="2" t="s">
        <v>30</v>
      </c>
      <c r="I25" s="2" t="s">
        <v>48</v>
      </c>
      <c r="J25" s="2" t="s">
        <v>70</v>
      </c>
      <c r="K25" s="2" t="s">
        <v>49</v>
      </c>
      <c r="L25" s="2" t="s">
        <v>34</v>
      </c>
      <c r="M25" s="3">
        <v>658492.47</v>
      </c>
      <c r="N25" s="3"/>
      <c r="O25" s="3">
        <v>158661.59</v>
      </c>
      <c r="P25" s="3">
        <v>1194</v>
      </c>
      <c r="Q25" s="3">
        <v>26501</v>
      </c>
      <c r="R25" s="3">
        <v>3955926</v>
      </c>
      <c r="S25" s="3">
        <v>3957803</v>
      </c>
      <c r="T25" s="3">
        <v>32271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8790849.0600000005</v>
      </c>
    </row>
    <row r="26" spans="1:27" ht="20.399999999999999" x14ac:dyDescent="0.25">
      <c r="A26" s="2" t="s">
        <v>64</v>
      </c>
      <c r="B26" s="90" t="s">
        <v>1217</v>
      </c>
      <c r="C26" s="2" t="s">
        <v>125</v>
      </c>
      <c r="D26" s="2" t="s">
        <v>126</v>
      </c>
      <c r="E26" s="2" t="s">
        <v>152</v>
      </c>
      <c r="F26" s="2" t="s">
        <v>153</v>
      </c>
      <c r="G26" s="2" t="s">
        <v>154</v>
      </c>
      <c r="H26" s="2" t="s">
        <v>30</v>
      </c>
      <c r="I26" s="2" t="s">
        <v>139</v>
      </c>
      <c r="J26" s="2" t="s">
        <v>70</v>
      </c>
      <c r="K26" s="2" t="s">
        <v>33</v>
      </c>
      <c r="L26" s="2" t="s">
        <v>34</v>
      </c>
      <c r="M26" s="3">
        <v>11377.88</v>
      </c>
      <c r="N26" s="3"/>
      <c r="O26" s="3">
        <v>2700.41</v>
      </c>
      <c r="P26" s="3">
        <v>0</v>
      </c>
      <c r="Q26" s="3">
        <v>0</v>
      </c>
      <c r="R26" s="3">
        <v>376472</v>
      </c>
      <c r="S26" s="3">
        <v>598575</v>
      </c>
      <c r="T26" s="3">
        <v>889487</v>
      </c>
      <c r="U26" s="3">
        <v>1720466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3599078.29</v>
      </c>
    </row>
    <row r="27" spans="1:27" ht="20.399999999999999" x14ac:dyDescent="0.25">
      <c r="A27" s="2" t="s">
        <v>64</v>
      </c>
      <c r="B27" s="90" t="s">
        <v>1217</v>
      </c>
      <c r="C27" s="2" t="s">
        <v>125</v>
      </c>
      <c r="D27" s="2" t="s">
        <v>126</v>
      </c>
      <c r="E27" s="2" t="s">
        <v>136</v>
      </c>
      <c r="F27" s="2" t="s">
        <v>137</v>
      </c>
      <c r="G27" s="2" t="s">
        <v>138</v>
      </c>
      <c r="H27" s="2" t="s">
        <v>30</v>
      </c>
      <c r="I27" s="2" t="s">
        <v>139</v>
      </c>
      <c r="J27" s="2" t="s">
        <v>70</v>
      </c>
      <c r="K27" s="2" t="s">
        <v>33</v>
      </c>
      <c r="L27" s="2" t="s">
        <v>34</v>
      </c>
      <c r="M27" s="3">
        <v>1247116.6499999999</v>
      </c>
      <c r="N27" s="3"/>
      <c r="O27" s="3">
        <v>1493068.29</v>
      </c>
      <c r="P27" s="3">
        <v>3308996</v>
      </c>
      <c r="Q27" s="3">
        <v>6306979</v>
      </c>
      <c r="R27" s="3">
        <v>50872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12407031.939999999</v>
      </c>
    </row>
    <row r="28" spans="1:27" ht="20.399999999999999" x14ac:dyDescent="0.25">
      <c r="A28" s="2" t="s">
        <v>64</v>
      </c>
      <c r="B28" s="90" t="s">
        <v>1217</v>
      </c>
      <c r="C28" s="2" t="s">
        <v>125</v>
      </c>
      <c r="D28" s="2" t="s">
        <v>126</v>
      </c>
      <c r="E28" s="2" t="s">
        <v>158</v>
      </c>
      <c r="F28" s="2" t="s">
        <v>159</v>
      </c>
      <c r="G28" s="2" t="s">
        <v>160</v>
      </c>
      <c r="H28" s="2" t="s">
        <v>30</v>
      </c>
      <c r="I28" s="2" t="s">
        <v>48</v>
      </c>
      <c r="J28" s="2" t="s">
        <v>70</v>
      </c>
      <c r="K28" s="2" t="s">
        <v>49</v>
      </c>
      <c r="L28" s="2" t="s">
        <v>34</v>
      </c>
      <c r="M28" s="3">
        <v>0</v>
      </c>
      <c r="N28" s="3"/>
      <c r="O28" s="3">
        <v>27638</v>
      </c>
      <c r="P28" s="3">
        <v>1411345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1438983</v>
      </c>
    </row>
    <row r="29" spans="1:27" ht="20.399999999999999" x14ac:dyDescent="0.25">
      <c r="A29" s="2" t="s">
        <v>64</v>
      </c>
      <c r="B29" s="90" t="s">
        <v>1217</v>
      </c>
      <c r="C29" s="2" t="s">
        <v>125</v>
      </c>
      <c r="D29" s="2" t="s">
        <v>126</v>
      </c>
      <c r="E29" s="2" t="s">
        <v>161</v>
      </c>
      <c r="F29" s="2" t="s">
        <v>162</v>
      </c>
      <c r="G29" s="2" t="s">
        <v>161</v>
      </c>
      <c r="H29" s="2" t="s">
        <v>30</v>
      </c>
      <c r="I29" s="2" t="s">
        <v>106</v>
      </c>
      <c r="J29" s="2" t="s">
        <v>107</v>
      </c>
      <c r="K29" s="2" t="s">
        <v>49</v>
      </c>
      <c r="L29" s="2" t="s">
        <v>34</v>
      </c>
      <c r="M29" s="3">
        <v>0</v>
      </c>
      <c r="N29" s="3"/>
      <c r="O29" s="3">
        <v>39104</v>
      </c>
      <c r="P29" s="3">
        <v>224219</v>
      </c>
      <c r="Q29" s="3">
        <v>192333</v>
      </c>
      <c r="R29" s="3">
        <v>1396140</v>
      </c>
      <c r="S29" s="3">
        <v>779098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2630894</v>
      </c>
    </row>
    <row r="30" spans="1:27" ht="20.399999999999999" x14ac:dyDescent="0.25">
      <c r="A30" s="2" t="s">
        <v>64</v>
      </c>
      <c r="B30" s="90" t="s">
        <v>1217</v>
      </c>
      <c r="C30" s="2" t="s">
        <v>125</v>
      </c>
      <c r="D30" s="2" t="s">
        <v>126</v>
      </c>
      <c r="E30" s="2" t="s">
        <v>163</v>
      </c>
      <c r="F30" s="2" t="s">
        <v>164</v>
      </c>
      <c r="G30" s="2" t="s">
        <v>163</v>
      </c>
      <c r="H30" s="2" t="s">
        <v>30</v>
      </c>
      <c r="I30" s="2" t="s">
        <v>106</v>
      </c>
      <c r="J30" s="2" t="s">
        <v>107</v>
      </c>
      <c r="K30" s="2" t="s">
        <v>49</v>
      </c>
      <c r="L30" s="2" t="s">
        <v>34</v>
      </c>
      <c r="M30" s="3">
        <v>0</v>
      </c>
      <c r="N30" s="3"/>
      <c r="O30" s="3">
        <v>26069</v>
      </c>
      <c r="P30" s="3">
        <v>149478</v>
      </c>
      <c r="Q30" s="3">
        <v>128220</v>
      </c>
      <c r="R30" s="3">
        <v>930761</v>
      </c>
      <c r="S30" s="3">
        <v>519399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1753927</v>
      </c>
    </row>
    <row r="31" spans="1:27" ht="20.399999999999999" x14ac:dyDescent="0.25">
      <c r="A31" s="2" t="s">
        <v>64</v>
      </c>
      <c r="B31" s="90" t="s">
        <v>1217</v>
      </c>
      <c r="C31" s="2" t="s">
        <v>125</v>
      </c>
      <c r="D31" s="2" t="s">
        <v>126</v>
      </c>
      <c r="E31" s="2" t="s">
        <v>149</v>
      </c>
      <c r="F31" s="2" t="s">
        <v>150</v>
      </c>
      <c r="G31" s="2" t="s">
        <v>151</v>
      </c>
      <c r="H31" s="2" t="s">
        <v>30</v>
      </c>
      <c r="I31" s="2" t="s">
        <v>106</v>
      </c>
      <c r="J31" s="2" t="s">
        <v>107</v>
      </c>
      <c r="K31" s="2" t="s">
        <v>49</v>
      </c>
      <c r="L31" s="2" t="s">
        <v>34</v>
      </c>
      <c r="M31" s="3">
        <v>1134064.03</v>
      </c>
      <c r="N31" s="3"/>
      <c r="O31" s="3">
        <v>139988</v>
      </c>
      <c r="P31" s="3">
        <v>269068</v>
      </c>
      <c r="Q31" s="3">
        <v>1818852</v>
      </c>
      <c r="R31" s="3">
        <v>178119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3540091.03</v>
      </c>
    </row>
    <row r="32" spans="1:27" ht="20.399999999999999" x14ac:dyDescent="0.25">
      <c r="A32" s="2" t="s">
        <v>64</v>
      </c>
      <c r="B32" s="90" t="s">
        <v>1217</v>
      </c>
      <c r="C32" s="2" t="s">
        <v>165</v>
      </c>
      <c r="D32" s="2" t="s">
        <v>166</v>
      </c>
      <c r="E32" s="2" t="s">
        <v>201</v>
      </c>
      <c r="F32" s="2" t="s">
        <v>202</v>
      </c>
      <c r="G32" s="2" t="s">
        <v>201</v>
      </c>
      <c r="H32" s="2" t="s">
        <v>30</v>
      </c>
      <c r="I32" s="2" t="s">
        <v>106</v>
      </c>
      <c r="J32" s="2" t="s">
        <v>107</v>
      </c>
      <c r="K32" s="2" t="s">
        <v>49</v>
      </c>
      <c r="L32" s="2" t="s">
        <v>34</v>
      </c>
      <c r="M32" s="3">
        <v>0</v>
      </c>
      <c r="N32" s="3"/>
      <c r="O32" s="3">
        <v>0</v>
      </c>
      <c r="P32" s="3">
        <v>0</v>
      </c>
      <c r="Q32" s="3">
        <v>0</v>
      </c>
      <c r="R32" s="3">
        <v>1096645</v>
      </c>
      <c r="S32" s="3">
        <v>1987895</v>
      </c>
      <c r="T32" s="3">
        <v>3991771</v>
      </c>
      <c r="U32" s="3">
        <v>938689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8015000</v>
      </c>
    </row>
    <row r="33" spans="1:27" ht="20.399999999999999" x14ac:dyDescent="0.25">
      <c r="A33" s="2" t="s">
        <v>64</v>
      </c>
      <c r="B33" s="90" t="s">
        <v>1217</v>
      </c>
      <c r="C33" s="2" t="s">
        <v>165</v>
      </c>
      <c r="D33" s="2" t="s">
        <v>166</v>
      </c>
      <c r="E33" s="2" t="s">
        <v>167</v>
      </c>
      <c r="F33" s="2" t="s">
        <v>168</v>
      </c>
      <c r="G33" s="2" t="s">
        <v>169</v>
      </c>
      <c r="H33" s="2" t="s">
        <v>30</v>
      </c>
      <c r="I33" s="2" t="s">
        <v>48</v>
      </c>
      <c r="J33" s="2" t="s">
        <v>70</v>
      </c>
      <c r="K33" s="2" t="s">
        <v>49</v>
      </c>
      <c r="L33" s="2" t="s">
        <v>34</v>
      </c>
      <c r="M33" s="3">
        <v>148769.26</v>
      </c>
      <c r="N33" s="3"/>
      <c r="O33" s="3">
        <v>214822.97</v>
      </c>
      <c r="P33" s="3">
        <v>532947</v>
      </c>
      <c r="Q33" s="3">
        <v>424710</v>
      </c>
      <c r="R33" s="3">
        <v>1840695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3161944.23</v>
      </c>
    </row>
    <row r="34" spans="1:27" ht="20.399999999999999" x14ac:dyDescent="0.25">
      <c r="A34" s="2" t="s">
        <v>64</v>
      </c>
      <c r="B34" s="90" t="s">
        <v>1217</v>
      </c>
      <c r="C34" s="2" t="s">
        <v>165</v>
      </c>
      <c r="D34" s="2" t="s">
        <v>166</v>
      </c>
      <c r="E34" s="2" t="s">
        <v>207</v>
      </c>
      <c r="F34" s="2" t="s">
        <v>208</v>
      </c>
      <c r="G34" s="2" t="s">
        <v>207</v>
      </c>
      <c r="H34" s="2" t="s">
        <v>30</v>
      </c>
      <c r="I34" s="2" t="s">
        <v>48</v>
      </c>
      <c r="J34" s="2" t="s">
        <v>70</v>
      </c>
      <c r="K34" s="2" t="s">
        <v>49</v>
      </c>
      <c r="L34" s="2" t="s">
        <v>34</v>
      </c>
      <c r="M34" s="3">
        <v>0</v>
      </c>
      <c r="N34" s="3"/>
      <c r="O34" s="3">
        <v>731519</v>
      </c>
      <c r="P34" s="3">
        <v>1414836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2146355</v>
      </c>
    </row>
    <row r="35" spans="1:27" ht="20.399999999999999" x14ac:dyDescent="0.25">
      <c r="A35" s="2" t="s">
        <v>64</v>
      </c>
      <c r="B35" s="90" t="s">
        <v>1217</v>
      </c>
      <c r="C35" s="2" t="s">
        <v>165</v>
      </c>
      <c r="D35" s="2" t="s">
        <v>166</v>
      </c>
      <c r="E35" s="2" t="s">
        <v>176</v>
      </c>
      <c r="F35" s="2" t="s">
        <v>177</v>
      </c>
      <c r="G35" s="2" t="s">
        <v>178</v>
      </c>
      <c r="H35" s="2" t="s">
        <v>30</v>
      </c>
      <c r="I35" s="2" t="s">
        <v>48</v>
      </c>
      <c r="J35" s="2" t="s">
        <v>70</v>
      </c>
      <c r="K35" s="2" t="s">
        <v>49</v>
      </c>
      <c r="L35" s="2" t="s">
        <v>34</v>
      </c>
      <c r="M35" s="3">
        <v>269264.99</v>
      </c>
      <c r="N35" s="3"/>
      <c r="O35" s="3">
        <v>0</v>
      </c>
      <c r="P35" s="3">
        <v>87209</v>
      </c>
      <c r="Q35" s="3">
        <v>107895</v>
      </c>
      <c r="R35" s="3">
        <v>607666</v>
      </c>
      <c r="S35" s="3">
        <v>928229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2000263.99</v>
      </c>
    </row>
    <row r="36" spans="1:27" ht="20.399999999999999" x14ac:dyDescent="0.25">
      <c r="A36" s="2" t="s">
        <v>64</v>
      </c>
      <c r="B36" s="90" t="s">
        <v>1217</v>
      </c>
      <c r="C36" s="2" t="s">
        <v>165</v>
      </c>
      <c r="D36" s="2" t="s">
        <v>166</v>
      </c>
      <c r="E36" s="2" t="s">
        <v>189</v>
      </c>
      <c r="F36" s="2" t="s">
        <v>190</v>
      </c>
      <c r="G36" s="2" t="s">
        <v>191</v>
      </c>
      <c r="H36" s="2" t="s">
        <v>30</v>
      </c>
      <c r="I36" s="2" t="s">
        <v>139</v>
      </c>
      <c r="J36" s="2" t="s">
        <v>70</v>
      </c>
      <c r="K36" s="2" t="s">
        <v>33</v>
      </c>
      <c r="L36" s="2" t="s">
        <v>34</v>
      </c>
      <c r="M36" s="3">
        <v>0</v>
      </c>
      <c r="N36" s="3"/>
      <c r="O36" s="3">
        <v>166582.89000000001</v>
      </c>
      <c r="P36" s="3">
        <v>358708</v>
      </c>
      <c r="Q36" s="3">
        <v>681934</v>
      </c>
      <c r="R36" s="3">
        <v>464408</v>
      </c>
      <c r="S36" s="3">
        <v>1525689</v>
      </c>
      <c r="T36" s="3">
        <v>4803565</v>
      </c>
      <c r="U36" s="3">
        <v>2172315</v>
      </c>
      <c r="V36" s="3">
        <v>201582</v>
      </c>
      <c r="W36" s="3">
        <v>0</v>
      </c>
      <c r="X36" s="3">
        <v>0</v>
      </c>
      <c r="Y36" s="3">
        <v>0</v>
      </c>
      <c r="Z36" s="3">
        <v>0</v>
      </c>
      <c r="AA36" s="3">
        <v>10374783.890000001</v>
      </c>
    </row>
    <row r="37" spans="1:27" ht="20.399999999999999" x14ac:dyDescent="0.25">
      <c r="A37" s="2" t="s">
        <v>64</v>
      </c>
      <c r="B37" s="90" t="s">
        <v>1217</v>
      </c>
      <c r="C37" s="2" t="s">
        <v>165</v>
      </c>
      <c r="D37" s="2" t="s">
        <v>166</v>
      </c>
      <c r="E37" s="2" t="s">
        <v>205</v>
      </c>
      <c r="F37" s="2" t="s">
        <v>206</v>
      </c>
      <c r="G37" s="2" t="s">
        <v>205</v>
      </c>
      <c r="H37" s="2" t="s">
        <v>30</v>
      </c>
      <c r="I37" s="2" t="s">
        <v>40</v>
      </c>
      <c r="J37" s="2" t="s">
        <v>70</v>
      </c>
      <c r="K37" s="2" t="s">
        <v>33</v>
      </c>
      <c r="L37" s="2" t="s">
        <v>34</v>
      </c>
      <c r="M37" s="3">
        <v>0</v>
      </c>
      <c r="N37" s="3"/>
      <c r="O37" s="3">
        <v>378516</v>
      </c>
      <c r="P37" s="3">
        <v>1243903</v>
      </c>
      <c r="Q37" s="3">
        <v>608325</v>
      </c>
      <c r="R37" s="3">
        <v>3874254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6104998</v>
      </c>
    </row>
    <row r="38" spans="1:27" ht="20.399999999999999" x14ac:dyDescent="0.25">
      <c r="A38" s="2" t="s">
        <v>64</v>
      </c>
      <c r="B38" s="90" t="s">
        <v>1217</v>
      </c>
      <c r="C38" s="2" t="s">
        <v>165</v>
      </c>
      <c r="D38" s="2" t="s">
        <v>166</v>
      </c>
      <c r="E38" s="2" t="s">
        <v>203</v>
      </c>
      <c r="F38" s="2" t="s">
        <v>204</v>
      </c>
      <c r="G38" s="2" t="s">
        <v>203</v>
      </c>
      <c r="H38" s="2" t="s">
        <v>30</v>
      </c>
      <c r="I38" s="2" t="s">
        <v>106</v>
      </c>
      <c r="J38" s="2" t="s">
        <v>107</v>
      </c>
      <c r="K38" s="2" t="s">
        <v>49</v>
      </c>
      <c r="L38" s="2" t="s">
        <v>34</v>
      </c>
      <c r="M38" s="3">
        <v>0</v>
      </c>
      <c r="N38" s="3"/>
      <c r="O38" s="3">
        <v>0</v>
      </c>
      <c r="P38" s="3">
        <v>0</v>
      </c>
      <c r="Q38" s="3">
        <v>132345</v>
      </c>
      <c r="R38" s="3">
        <v>69655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202000</v>
      </c>
    </row>
    <row r="39" spans="1:27" ht="20.399999999999999" x14ac:dyDescent="0.25">
      <c r="A39" s="2" t="s">
        <v>64</v>
      </c>
      <c r="B39" s="90" t="s">
        <v>1217</v>
      </c>
      <c r="C39" s="2" t="s">
        <v>165</v>
      </c>
      <c r="D39" s="2" t="s">
        <v>166</v>
      </c>
      <c r="E39" s="2" t="s">
        <v>170</v>
      </c>
      <c r="F39" s="2" t="s">
        <v>171</v>
      </c>
      <c r="G39" s="2" t="s">
        <v>172</v>
      </c>
      <c r="H39" s="2" t="s">
        <v>30</v>
      </c>
      <c r="I39" s="2" t="s">
        <v>48</v>
      </c>
      <c r="J39" s="2" t="s">
        <v>70</v>
      </c>
      <c r="K39" s="2" t="s">
        <v>49</v>
      </c>
      <c r="L39" s="2" t="s">
        <v>34</v>
      </c>
      <c r="M39" s="3">
        <v>34360.36</v>
      </c>
      <c r="N39" s="3"/>
      <c r="O39" s="3">
        <v>73624</v>
      </c>
      <c r="P39" s="3">
        <v>380063</v>
      </c>
      <c r="Q39" s="3">
        <v>357269</v>
      </c>
      <c r="R39" s="3">
        <v>5762695</v>
      </c>
      <c r="S39" s="3">
        <v>86551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6694562.3600000003</v>
      </c>
    </row>
    <row r="40" spans="1:27" ht="20.399999999999999" x14ac:dyDescent="0.25">
      <c r="A40" s="2" t="s">
        <v>64</v>
      </c>
      <c r="B40" s="90" t="s">
        <v>1217</v>
      </c>
      <c r="C40" s="2" t="s">
        <v>165</v>
      </c>
      <c r="D40" s="2" t="s">
        <v>166</v>
      </c>
      <c r="E40" s="2" t="s">
        <v>186</v>
      </c>
      <c r="F40" s="2" t="s">
        <v>187</v>
      </c>
      <c r="G40" s="2" t="s">
        <v>188</v>
      </c>
      <c r="H40" s="2" t="s">
        <v>30</v>
      </c>
      <c r="I40" s="2" t="s">
        <v>48</v>
      </c>
      <c r="J40" s="2" t="s">
        <v>70</v>
      </c>
      <c r="K40" s="2" t="s">
        <v>49</v>
      </c>
      <c r="L40" s="2" t="s">
        <v>42</v>
      </c>
      <c r="M40" s="3">
        <v>0</v>
      </c>
      <c r="N40" s="3"/>
      <c r="O40" s="3">
        <v>74662.94</v>
      </c>
      <c r="P40" s="3">
        <v>767273</v>
      </c>
      <c r="Q40" s="3">
        <v>161703</v>
      </c>
      <c r="R40" s="3">
        <v>2083211</v>
      </c>
      <c r="S40" s="3">
        <v>2767440</v>
      </c>
      <c r="T40" s="3">
        <v>217647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6071936.9400000004</v>
      </c>
    </row>
    <row r="41" spans="1:27" ht="20.399999999999999" x14ac:dyDescent="0.25">
      <c r="A41" s="2" t="s">
        <v>64</v>
      </c>
      <c r="B41" s="90" t="s">
        <v>1217</v>
      </c>
      <c r="C41" s="2" t="s">
        <v>165</v>
      </c>
      <c r="D41" s="2" t="s">
        <v>166</v>
      </c>
      <c r="E41" s="2" t="s">
        <v>192</v>
      </c>
      <c r="F41" s="2" t="s">
        <v>193</v>
      </c>
      <c r="G41" s="2" t="s">
        <v>194</v>
      </c>
      <c r="H41" s="2" t="s">
        <v>30</v>
      </c>
      <c r="I41" s="2" t="s">
        <v>48</v>
      </c>
      <c r="J41" s="2" t="s">
        <v>70</v>
      </c>
      <c r="K41" s="2" t="s">
        <v>49</v>
      </c>
      <c r="L41" s="2" t="s">
        <v>34</v>
      </c>
      <c r="M41" s="3">
        <v>0</v>
      </c>
      <c r="N41" s="3"/>
      <c r="O41" s="3">
        <v>398650.26</v>
      </c>
      <c r="P41" s="3">
        <v>623235</v>
      </c>
      <c r="Q41" s="3">
        <v>3887994</v>
      </c>
      <c r="R41" s="3">
        <v>1546592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6456471.2599999998</v>
      </c>
    </row>
    <row r="42" spans="1:27" ht="20.399999999999999" x14ac:dyDescent="0.25">
      <c r="A42" s="2" t="s">
        <v>64</v>
      </c>
      <c r="B42" s="90" t="s">
        <v>1217</v>
      </c>
      <c r="C42" s="2" t="s">
        <v>165</v>
      </c>
      <c r="D42" s="2" t="s">
        <v>166</v>
      </c>
      <c r="E42" s="2" t="s">
        <v>183</v>
      </c>
      <c r="F42" s="2" t="s">
        <v>184</v>
      </c>
      <c r="G42" s="2" t="s">
        <v>185</v>
      </c>
      <c r="H42" s="2" t="s">
        <v>30</v>
      </c>
      <c r="I42" s="2" t="s">
        <v>40</v>
      </c>
      <c r="J42" s="2" t="s">
        <v>70</v>
      </c>
      <c r="K42" s="2" t="s">
        <v>33</v>
      </c>
      <c r="L42" s="2" t="s">
        <v>34</v>
      </c>
      <c r="M42" s="3">
        <v>0</v>
      </c>
      <c r="N42" s="3"/>
      <c r="O42" s="3">
        <v>22873.42</v>
      </c>
      <c r="P42" s="3">
        <v>44547</v>
      </c>
      <c r="Q42" s="3">
        <v>22452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89872.42</v>
      </c>
    </row>
    <row r="43" spans="1:27" ht="20.399999999999999" x14ac:dyDescent="0.25">
      <c r="A43" s="2" t="s">
        <v>64</v>
      </c>
      <c r="B43" s="90" t="s">
        <v>1217</v>
      </c>
      <c r="C43" s="2" t="s">
        <v>165</v>
      </c>
      <c r="D43" s="2" t="s">
        <v>166</v>
      </c>
      <c r="E43" s="2" t="s">
        <v>198</v>
      </c>
      <c r="F43" s="2" t="s">
        <v>199</v>
      </c>
      <c r="G43" s="2" t="s">
        <v>200</v>
      </c>
      <c r="H43" s="2" t="s">
        <v>30</v>
      </c>
      <c r="I43" s="2" t="s">
        <v>40</v>
      </c>
      <c r="J43" s="2" t="s">
        <v>70</v>
      </c>
      <c r="K43" s="2" t="s">
        <v>33</v>
      </c>
      <c r="L43" s="2" t="s">
        <v>34</v>
      </c>
      <c r="M43" s="3">
        <v>0</v>
      </c>
      <c r="N43" s="3"/>
      <c r="O43" s="3">
        <v>2715.88</v>
      </c>
      <c r="P43" s="3">
        <v>14698</v>
      </c>
      <c r="Q43" s="3">
        <v>100029</v>
      </c>
      <c r="R43" s="3">
        <v>89173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206615.88</v>
      </c>
    </row>
    <row r="44" spans="1:27" ht="20.399999999999999" x14ac:dyDescent="0.25">
      <c r="A44" s="2" t="s">
        <v>64</v>
      </c>
      <c r="B44" s="90" t="s">
        <v>1217</v>
      </c>
      <c r="C44" s="2" t="s">
        <v>165</v>
      </c>
      <c r="D44" s="2" t="s">
        <v>166</v>
      </c>
      <c r="E44" s="2" t="s">
        <v>195</v>
      </c>
      <c r="F44" s="2" t="s">
        <v>196</v>
      </c>
      <c r="G44" s="2" t="s">
        <v>197</v>
      </c>
      <c r="H44" s="2" t="s">
        <v>30</v>
      </c>
      <c r="I44" s="2" t="s">
        <v>48</v>
      </c>
      <c r="J44" s="2" t="s">
        <v>70</v>
      </c>
      <c r="K44" s="2" t="s">
        <v>49</v>
      </c>
      <c r="L44" s="2" t="s">
        <v>34</v>
      </c>
      <c r="M44" s="3">
        <v>0</v>
      </c>
      <c r="N44" s="3"/>
      <c r="O44" s="3">
        <v>4452.63</v>
      </c>
      <c r="P44" s="3">
        <v>0</v>
      </c>
      <c r="Q44" s="3">
        <v>0</v>
      </c>
      <c r="R44" s="3">
        <v>99101</v>
      </c>
      <c r="S44" s="3">
        <v>609449</v>
      </c>
      <c r="T44" s="3">
        <v>41451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754453.63</v>
      </c>
    </row>
    <row r="45" spans="1:27" ht="20.399999999999999" x14ac:dyDescent="0.25">
      <c r="A45" s="2" t="s">
        <v>64</v>
      </c>
      <c r="B45" s="90" t="s">
        <v>1217</v>
      </c>
      <c r="C45" s="2" t="s">
        <v>165</v>
      </c>
      <c r="D45" s="2" t="s">
        <v>166</v>
      </c>
      <c r="E45" s="2" t="s">
        <v>209</v>
      </c>
      <c r="F45" s="2" t="s">
        <v>210</v>
      </c>
      <c r="G45" s="2" t="s">
        <v>209</v>
      </c>
      <c r="H45" s="2" t="s">
        <v>30</v>
      </c>
      <c r="I45" s="2" t="s">
        <v>139</v>
      </c>
      <c r="J45" s="2" t="s">
        <v>70</v>
      </c>
      <c r="K45" s="2" t="s">
        <v>33</v>
      </c>
      <c r="L45" s="2" t="s">
        <v>34</v>
      </c>
      <c r="M45" s="3">
        <v>0</v>
      </c>
      <c r="N45" s="3"/>
      <c r="O45" s="3">
        <v>0</v>
      </c>
      <c r="P45" s="3">
        <v>251023</v>
      </c>
      <c r="Q45" s="3">
        <v>733678</v>
      </c>
      <c r="R45" s="3">
        <v>2773513</v>
      </c>
      <c r="S45" s="3">
        <v>396287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4154501</v>
      </c>
    </row>
    <row r="46" spans="1:27" x14ac:dyDescent="0.25">
      <c r="A46" s="2" t="s">
        <v>64</v>
      </c>
      <c r="B46" s="90" t="s">
        <v>1217</v>
      </c>
      <c r="C46" s="2" t="s">
        <v>213</v>
      </c>
      <c r="D46" s="2" t="s">
        <v>214</v>
      </c>
      <c r="E46" s="2" t="s">
        <v>228</v>
      </c>
      <c r="F46" s="2" t="s">
        <v>229</v>
      </c>
      <c r="G46" s="2" t="s">
        <v>228</v>
      </c>
      <c r="H46" s="2" t="s">
        <v>30</v>
      </c>
      <c r="I46" s="2" t="s">
        <v>48</v>
      </c>
      <c r="J46" s="2" t="s">
        <v>70</v>
      </c>
      <c r="K46" s="2" t="s">
        <v>49</v>
      </c>
      <c r="L46" s="2" t="s">
        <v>34</v>
      </c>
      <c r="M46" s="3">
        <v>0</v>
      </c>
      <c r="N46" s="3"/>
      <c r="O46" s="3">
        <v>0</v>
      </c>
      <c r="P46" s="3">
        <v>60001</v>
      </c>
      <c r="Q46" s="3">
        <v>1650000</v>
      </c>
      <c r="R46" s="3">
        <v>4154764</v>
      </c>
      <c r="S46" s="3">
        <v>3445894</v>
      </c>
      <c r="T46" s="3">
        <v>2373311</v>
      </c>
      <c r="U46" s="3">
        <v>3067706</v>
      </c>
      <c r="V46" s="3">
        <v>8704594</v>
      </c>
      <c r="W46" s="3">
        <v>18263152</v>
      </c>
      <c r="X46" s="3">
        <v>19353251</v>
      </c>
      <c r="Y46" s="3">
        <v>14437318</v>
      </c>
      <c r="Z46" s="3">
        <v>0</v>
      </c>
      <c r="AA46" s="3">
        <v>75509991</v>
      </c>
    </row>
    <row r="47" spans="1:27" x14ac:dyDescent="0.25">
      <c r="A47" s="2" t="s">
        <v>64</v>
      </c>
      <c r="B47" s="90" t="s">
        <v>1217</v>
      </c>
      <c r="C47" s="2" t="s">
        <v>213</v>
      </c>
      <c r="D47" s="2" t="s">
        <v>214</v>
      </c>
      <c r="E47" s="2" t="s">
        <v>226</v>
      </c>
      <c r="F47" s="2" t="s">
        <v>227</v>
      </c>
      <c r="G47" s="2" t="s">
        <v>226</v>
      </c>
      <c r="H47" s="2" t="s">
        <v>30</v>
      </c>
      <c r="I47" s="2" t="s">
        <v>48</v>
      </c>
      <c r="J47" s="2" t="s">
        <v>70</v>
      </c>
      <c r="K47" s="2" t="s">
        <v>49</v>
      </c>
      <c r="L47" s="2" t="s">
        <v>34</v>
      </c>
      <c r="M47" s="3">
        <v>0</v>
      </c>
      <c r="N47" s="3"/>
      <c r="O47" s="3">
        <v>0</v>
      </c>
      <c r="P47" s="3">
        <v>60001</v>
      </c>
      <c r="Q47" s="3">
        <v>140001</v>
      </c>
      <c r="R47" s="3">
        <v>331503</v>
      </c>
      <c r="S47" s="3">
        <v>346466</v>
      </c>
      <c r="T47" s="3">
        <v>490054</v>
      </c>
      <c r="U47" s="3">
        <v>872483</v>
      </c>
      <c r="V47" s="3">
        <v>1711081</v>
      </c>
      <c r="W47" s="3">
        <v>1750895</v>
      </c>
      <c r="X47" s="3">
        <v>943593</v>
      </c>
      <c r="Y47" s="3">
        <v>358925</v>
      </c>
      <c r="Z47" s="3">
        <v>0</v>
      </c>
      <c r="AA47" s="3">
        <v>7005002</v>
      </c>
    </row>
    <row r="48" spans="1:27" x14ac:dyDescent="0.25">
      <c r="A48" s="2" t="s">
        <v>64</v>
      </c>
      <c r="B48" s="90" t="s">
        <v>1217</v>
      </c>
      <c r="C48" s="2" t="s">
        <v>213</v>
      </c>
      <c r="D48" s="2" t="s">
        <v>214</v>
      </c>
      <c r="E48" s="2" t="s">
        <v>236</v>
      </c>
      <c r="F48" s="2" t="s">
        <v>237</v>
      </c>
      <c r="G48" s="2" t="s">
        <v>236</v>
      </c>
      <c r="H48" s="2" t="s">
        <v>30</v>
      </c>
      <c r="I48" s="2" t="s">
        <v>48</v>
      </c>
      <c r="J48" s="2" t="s">
        <v>70</v>
      </c>
      <c r="K48" s="2" t="s">
        <v>49</v>
      </c>
      <c r="L48" s="2" t="s">
        <v>34</v>
      </c>
      <c r="M48" s="3">
        <v>0</v>
      </c>
      <c r="N48" s="3"/>
      <c r="O48" s="3">
        <v>0</v>
      </c>
      <c r="P48" s="3">
        <v>60001</v>
      </c>
      <c r="Q48" s="3">
        <v>900000</v>
      </c>
      <c r="R48" s="3">
        <v>1929789</v>
      </c>
      <c r="S48" s="3">
        <v>1835112</v>
      </c>
      <c r="T48" s="3">
        <v>2480919</v>
      </c>
      <c r="U48" s="3">
        <v>5109985</v>
      </c>
      <c r="V48" s="3">
        <v>10129195</v>
      </c>
      <c r="W48" s="3">
        <v>10368628</v>
      </c>
      <c r="X48" s="3">
        <v>5525371</v>
      </c>
      <c r="Y48" s="3">
        <v>2021006</v>
      </c>
      <c r="Z48" s="3">
        <v>0</v>
      </c>
      <c r="AA48" s="3">
        <v>40360006</v>
      </c>
    </row>
    <row r="49" spans="1:27" x14ac:dyDescent="0.25">
      <c r="A49" s="2" t="s">
        <v>64</v>
      </c>
      <c r="B49" s="90" t="s">
        <v>1217</v>
      </c>
      <c r="C49" s="2" t="s">
        <v>213</v>
      </c>
      <c r="D49" s="2" t="s">
        <v>214</v>
      </c>
      <c r="E49" s="2" t="s">
        <v>215</v>
      </c>
      <c r="F49" s="2" t="s">
        <v>216</v>
      </c>
      <c r="G49" s="2" t="s">
        <v>217</v>
      </c>
      <c r="H49" s="2" t="s">
        <v>30</v>
      </c>
      <c r="I49" s="2" t="s">
        <v>48</v>
      </c>
      <c r="J49" s="2" t="s">
        <v>70</v>
      </c>
      <c r="K49" s="2" t="s">
        <v>49</v>
      </c>
      <c r="L49" s="2" t="s">
        <v>34</v>
      </c>
      <c r="M49" s="3">
        <v>567421.86</v>
      </c>
      <c r="N49" s="3"/>
      <c r="O49" s="3">
        <v>-37004.71</v>
      </c>
      <c r="P49" s="3">
        <v>103741</v>
      </c>
      <c r="Q49" s="3">
        <v>52414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686572.15</v>
      </c>
    </row>
    <row r="50" spans="1:27" ht="20.399999999999999" x14ac:dyDescent="0.25">
      <c r="A50" s="2" t="s">
        <v>64</v>
      </c>
      <c r="B50" s="90" t="s">
        <v>1217</v>
      </c>
      <c r="C50" s="2" t="s">
        <v>213</v>
      </c>
      <c r="D50" s="2" t="s">
        <v>214</v>
      </c>
      <c r="E50" s="2" t="s">
        <v>218</v>
      </c>
      <c r="F50" s="2" t="s">
        <v>219</v>
      </c>
      <c r="G50" s="2" t="s">
        <v>218</v>
      </c>
      <c r="H50" s="2" t="s">
        <v>30</v>
      </c>
      <c r="I50" s="2" t="s">
        <v>40</v>
      </c>
      <c r="J50" s="2" t="s">
        <v>70</v>
      </c>
      <c r="K50" s="2" t="s">
        <v>33</v>
      </c>
      <c r="L50" s="2" t="s">
        <v>34</v>
      </c>
      <c r="M50" s="3">
        <v>0</v>
      </c>
      <c r="N50" s="3"/>
      <c r="O50" s="3">
        <v>659574</v>
      </c>
      <c r="P50" s="3">
        <v>660232</v>
      </c>
      <c r="Q50" s="3">
        <v>2443437</v>
      </c>
      <c r="R50" s="3">
        <v>6272659</v>
      </c>
      <c r="S50" s="3">
        <v>2440534</v>
      </c>
      <c r="T50" s="3">
        <v>126063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12602499</v>
      </c>
    </row>
    <row r="51" spans="1:27" ht="20.399999999999999" x14ac:dyDescent="0.25">
      <c r="A51" s="2" t="s">
        <v>64</v>
      </c>
      <c r="B51" s="90" t="s">
        <v>1217</v>
      </c>
      <c r="C51" s="2" t="s">
        <v>213</v>
      </c>
      <c r="D51" s="2" t="s">
        <v>214</v>
      </c>
      <c r="E51" s="2" t="s">
        <v>220</v>
      </c>
      <c r="F51" s="2" t="s">
        <v>221</v>
      </c>
      <c r="G51" s="2" t="s">
        <v>220</v>
      </c>
      <c r="H51" s="2" t="s">
        <v>30</v>
      </c>
      <c r="I51" s="2" t="s">
        <v>48</v>
      </c>
      <c r="J51" s="2" t="s">
        <v>70</v>
      </c>
      <c r="K51" s="2" t="s">
        <v>49</v>
      </c>
      <c r="L51" s="2" t="s">
        <v>34</v>
      </c>
      <c r="M51" s="3">
        <v>0</v>
      </c>
      <c r="N51" s="3"/>
      <c r="O51" s="3">
        <v>0</v>
      </c>
      <c r="P51" s="3">
        <v>60001</v>
      </c>
      <c r="Q51" s="3">
        <v>139999</v>
      </c>
      <c r="R51" s="3">
        <v>335232</v>
      </c>
      <c r="S51" s="3">
        <v>339736</v>
      </c>
      <c r="T51" s="3">
        <v>421529</v>
      </c>
      <c r="U51" s="3">
        <v>662172</v>
      </c>
      <c r="V51" s="3">
        <v>1300170</v>
      </c>
      <c r="W51" s="3">
        <v>1330430</v>
      </c>
      <c r="X51" s="3">
        <v>716880</v>
      </c>
      <c r="Y51" s="3">
        <v>273848</v>
      </c>
      <c r="Z51" s="3">
        <v>0</v>
      </c>
      <c r="AA51" s="3">
        <v>5579997</v>
      </c>
    </row>
    <row r="52" spans="1:27" x14ac:dyDescent="0.25">
      <c r="A52" s="2" t="s">
        <v>64</v>
      </c>
      <c r="B52" s="90" t="s">
        <v>1217</v>
      </c>
      <c r="C52" s="2" t="s">
        <v>213</v>
      </c>
      <c r="D52" s="2" t="s">
        <v>214</v>
      </c>
      <c r="E52" s="2" t="s">
        <v>230</v>
      </c>
      <c r="F52" s="2" t="s">
        <v>231</v>
      </c>
      <c r="G52" s="2" t="s">
        <v>230</v>
      </c>
      <c r="H52" s="2" t="s">
        <v>30</v>
      </c>
      <c r="I52" s="2" t="s">
        <v>48</v>
      </c>
      <c r="J52" s="2" t="s">
        <v>70</v>
      </c>
      <c r="K52" s="2" t="s">
        <v>49</v>
      </c>
      <c r="L52" s="2" t="s">
        <v>34</v>
      </c>
      <c r="M52" s="3">
        <v>0</v>
      </c>
      <c r="N52" s="3"/>
      <c r="O52" s="3">
        <v>0</v>
      </c>
      <c r="P52" s="3">
        <v>60001</v>
      </c>
      <c r="Q52" s="3">
        <v>140001</v>
      </c>
      <c r="R52" s="3">
        <v>298442</v>
      </c>
      <c r="S52" s="3">
        <v>291588</v>
      </c>
      <c r="T52" s="3">
        <v>350788</v>
      </c>
      <c r="U52" s="3">
        <v>524573</v>
      </c>
      <c r="V52" s="3">
        <v>1028840</v>
      </c>
      <c r="W52" s="3">
        <v>1052718</v>
      </c>
      <c r="X52" s="3">
        <v>568331</v>
      </c>
      <c r="Y52" s="3">
        <v>219721</v>
      </c>
      <c r="Z52" s="3">
        <v>0</v>
      </c>
      <c r="AA52" s="3">
        <v>4535003</v>
      </c>
    </row>
    <row r="53" spans="1:27" ht="20.399999999999999" x14ac:dyDescent="0.25">
      <c r="A53" s="2" t="s">
        <v>64</v>
      </c>
      <c r="B53" s="90" t="s">
        <v>1217</v>
      </c>
      <c r="C53" s="2" t="s">
        <v>213</v>
      </c>
      <c r="D53" s="2" t="s">
        <v>214</v>
      </c>
      <c r="E53" s="2" t="s">
        <v>222</v>
      </c>
      <c r="F53" s="2" t="s">
        <v>223</v>
      </c>
      <c r="G53" s="2" t="s">
        <v>222</v>
      </c>
      <c r="H53" s="2" t="s">
        <v>30</v>
      </c>
      <c r="I53" s="2" t="s">
        <v>48</v>
      </c>
      <c r="J53" s="2" t="s">
        <v>70</v>
      </c>
      <c r="K53" s="2" t="s">
        <v>49</v>
      </c>
      <c r="L53" s="2" t="s">
        <v>34</v>
      </c>
      <c r="M53" s="3">
        <v>0</v>
      </c>
      <c r="N53" s="3"/>
      <c r="O53" s="3">
        <v>0</v>
      </c>
      <c r="P53" s="3">
        <v>0</v>
      </c>
      <c r="Q53" s="3">
        <v>116379</v>
      </c>
      <c r="R53" s="3">
        <v>608370</v>
      </c>
      <c r="S53" s="3">
        <v>2915831</v>
      </c>
      <c r="T53" s="3">
        <v>821492</v>
      </c>
      <c r="U53" s="3">
        <v>7927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4469999</v>
      </c>
    </row>
    <row r="54" spans="1:27" x14ac:dyDescent="0.25">
      <c r="A54" s="2" t="s">
        <v>64</v>
      </c>
      <c r="B54" s="90" t="s">
        <v>1217</v>
      </c>
      <c r="C54" s="2" t="s">
        <v>213</v>
      </c>
      <c r="D54" s="2" t="s">
        <v>214</v>
      </c>
      <c r="E54" s="2" t="s">
        <v>234</v>
      </c>
      <c r="F54" s="2" t="s">
        <v>235</v>
      </c>
      <c r="G54" s="2" t="s">
        <v>234</v>
      </c>
      <c r="H54" s="2" t="s">
        <v>30</v>
      </c>
      <c r="I54" s="2" t="s">
        <v>48</v>
      </c>
      <c r="J54" s="2" t="s">
        <v>70</v>
      </c>
      <c r="K54" s="2" t="s">
        <v>49</v>
      </c>
      <c r="L54" s="2" t="s">
        <v>42</v>
      </c>
      <c r="M54" s="3">
        <v>0</v>
      </c>
      <c r="N54" s="3"/>
      <c r="O54" s="3">
        <v>0</v>
      </c>
      <c r="P54" s="3">
        <v>55522</v>
      </c>
      <c r="Q54" s="3">
        <v>311048</v>
      </c>
      <c r="R54" s="3">
        <v>821927</v>
      </c>
      <c r="S54" s="3">
        <v>424095</v>
      </c>
      <c r="T54" s="3">
        <v>889768</v>
      </c>
      <c r="U54" s="3">
        <v>1334465</v>
      </c>
      <c r="V54" s="3">
        <v>3871995</v>
      </c>
      <c r="W54" s="3">
        <v>4740849</v>
      </c>
      <c r="X54" s="3">
        <v>1799105</v>
      </c>
      <c r="Y54" s="3">
        <v>221224</v>
      </c>
      <c r="Z54" s="3">
        <v>0</v>
      </c>
      <c r="AA54" s="3">
        <v>14469998</v>
      </c>
    </row>
    <row r="55" spans="1:27" x14ac:dyDescent="0.25">
      <c r="A55" s="2" t="s">
        <v>64</v>
      </c>
      <c r="B55" s="90" t="s">
        <v>1217</v>
      </c>
      <c r="C55" s="2" t="s">
        <v>213</v>
      </c>
      <c r="D55" s="2" t="s">
        <v>214</v>
      </c>
      <c r="E55" s="2" t="s">
        <v>232</v>
      </c>
      <c r="F55" s="2" t="s">
        <v>233</v>
      </c>
      <c r="G55" s="2" t="s">
        <v>232</v>
      </c>
      <c r="H55" s="2" t="s">
        <v>30</v>
      </c>
      <c r="I55" s="2" t="s">
        <v>48</v>
      </c>
      <c r="J55" s="2" t="s">
        <v>70</v>
      </c>
      <c r="K55" s="2" t="s">
        <v>49</v>
      </c>
      <c r="L55" s="2" t="s">
        <v>42</v>
      </c>
      <c r="M55" s="3">
        <v>0</v>
      </c>
      <c r="N55" s="3"/>
      <c r="O55" s="3">
        <v>0</v>
      </c>
      <c r="P55" s="3">
        <v>60001</v>
      </c>
      <c r="Q55" s="3">
        <v>137482</v>
      </c>
      <c r="R55" s="3">
        <v>296522</v>
      </c>
      <c r="S55" s="3">
        <v>291330</v>
      </c>
      <c r="T55" s="3">
        <v>350480</v>
      </c>
      <c r="U55" s="3">
        <v>524573</v>
      </c>
      <c r="V55" s="3">
        <v>1028840</v>
      </c>
      <c r="W55" s="3">
        <v>1052718</v>
      </c>
      <c r="X55" s="3">
        <v>568331</v>
      </c>
      <c r="Y55" s="3">
        <v>219721</v>
      </c>
      <c r="Z55" s="3">
        <v>0</v>
      </c>
      <c r="AA55" s="3">
        <v>4529998</v>
      </c>
    </row>
    <row r="56" spans="1:27" x14ac:dyDescent="0.25">
      <c r="A56" s="2" t="s">
        <v>64</v>
      </c>
      <c r="B56" s="90" t="s">
        <v>1217</v>
      </c>
      <c r="C56" s="2" t="s">
        <v>213</v>
      </c>
      <c r="D56" s="2" t="s">
        <v>214</v>
      </c>
      <c r="E56" s="2" t="s">
        <v>224</v>
      </c>
      <c r="F56" s="2" t="s">
        <v>225</v>
      </c>
      <c r="G56" s="2" t="s">
        <v>224</v>
      </c>
      <c r="H56" s="2" t="s">
        <v>30</v>
      </c>
      <c r="I56" s="2" t="s">
        <v>48</v>
      </c>
      <c r="J56" s="2" t="s">
        <v>70</v>
      </c>
      <c r="K56" s="2" t="s">
        <v>49</v>
      </c>
      <c r="L56" s="2" t="s">
        <v>34</v>
      </c>
      <c r="M56" s="3">
        <v>0</v>
      </c>
      <c r="N56" s="3"/>
      <c r="O56" s="3">
        <v>140000</v>
      </c>
      <c r="P56" s="3">
        <v>739882</v>
      </c>
      <c r="Q56" s="3">
        <v>4999259</v>
      </c>
      <c r="R56" s="3">
        <v>1175858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7054999</v>
      </c>
    </row>
    <row r="57" spans="1:27" x14ac:dyDescent="0.25">
      <c r="A57" s="2" t="s">
        <v>64</v>
      </c>
      <c r="B57" s="90" t="s">
        <v>1217</v>
      </c>
      <c r="C57" s="2" t="s">
        <v>1202</v>
      </c>
      <c r="D57" s="2" t="s">
        <v>1203</v>
      </c>
      <c r="E57" s="2" t="s">
        <v>1204</v>
      </c>
      <c r="F57" s="2" t="s">
        <v>1205</v>
      </c>
      <c r="G57" s="2" t="s">
        <v>1206</v>
      </c>
      <c r="H57" s="2" t="s">
        <v>30</v>
      </c>
      <c r="I57" s="2" t="s">
        <v>48</v>
      </c>
      <c r="J57" s="2" t="s">
        <v>70</v>
      </c>
      <c r="K57" s="2" t="s">
        <v>33</v>
      </c>
      <c r="L57" s="2" t="s">
        <v>34</v>
      </c>
      <c r="M57" s="3">
        <v>431661.26</v>
      </c>
      <c r="N57" s="3"/>
      <c r="O57" s="3">
        <v>64086.97</v>
      </c>
      <c r="P57" s="3">
        <v>58071</v>
      </c>
      <c r="Q57" s="3">
        <v>4940795</v>
      </c>
      <c r="R57" s="3">
        <v>7401136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12895750.23</v>
      </c>
    </row>
    <row r="58" spans="1:27" ht="20.399999999999999" x14ac:dyDescent="0.25">
      <c r="A58" s="2" t="s">
        <v>435</v>
      </c>
      <c r="B58" s="90" t="s">
        <v>1215</v>
      </c>
      <c r="C58" s="2" t="s">
        <v>436</v>
      </c>
      <c r="D58" s="2" t="s">
        <v>437</v>
      </c>
      <c r="E58" s="2" t="s">
        <v>441</v>
      </c>
      <c r="F58" s="2" t="s">
        <v>442</v>
      </c>
      <c r="G58" s="2" t="s">
        <v>443</v>
      </c>
      <c r="H58" s="2" t="s">
        <v>30</v>
      </c>
      <c r="I58" s="2" t="s">
        <v>444</v>
      </c>
      <c r="J58" s="2" t="s">
        <v>41</v>
      </c>
      <c r="K58" s="2" t="s">
        <v>49</v>
      </c>
      <c r="L58" s="2" t="s">
        <v>34</v>
      </c>
      <c r="M58" s="3">
        <v>482115.72</v>
      </c>
      <c r="N58" s="3"/>
      <c r="O58" s="3">
        <v>378930.35</v>
      </c>
      <c r="P58" s="3">
        <v>0</v>
      </c>
      <c r="Q58" s="3">
        <v>0</v>
      </c>
      <c r="R58" s="3">
        <v>1212594</v>
      </c>
      <c r="S58" s="3">
        <v>507877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2581517.0699999998</v>
      </c>
    </row>
    <row r="59" spans="1:27" ht="20.399999999999999" x14ac:dyDescent="0.25">
      <c r="A59" s="2" t="s">
        <v>435</v>
      </c>
      <c r="B59" s="90" t="s">
        <v>1215</v>
      </c>
      <c r="C59" s="2" t="s">
        <v>436</v>
      </c>
      <c r="D59" s="2" t="s">
        <v>437</v>
      </c>
      <c r="E59" s="2" t="s">
        <v>451</v>
      </c>
      <c r="F59" s="2" t="s">
        <v>452</v>
      </c>
      <c r="G59" s="2" t="s">
        <v>453</v>
      </c>
      <c r="H59" s="2" t="s">
        <v>30</v>
      </c>
      <c r="I59" s="2" t="s">
        <v>48</v>
      </c>
      <c r="J59" s="2" t="s">
        <v>41</v>
      </c>
      <c r="K59" s="2" t="s">
        <v>49</v>
      </c>
      <c r="L59" s="2" t="s">
        <v>34</v>
      </c>
      <c r="M59" s="3">
        <v>2142802.87</v>
      </c>
      <c r="N59" s="3"/>
      <c r="O59" s="3">
        <v>1335674.23</v>
      </c>
      <c r="P59" s="3">
        <v>629119</v>
      </c>
      <c r="Q59" s="3">
        <v>2250237</v>
      </c>
      <c r="R59" s="3">
        <v>27759762</v>
      </c>
      <c r="S59" s="3">
        <v>150000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34267595.100000001</v>
      </c>
    </row>
    <row r="60" spans="1:27" ht="20.399999999999999" x14ac:dyDescent="0.25">
      <c r="A60" s="2" t="s">
        <v>435</v>
      </c>
      <c r="B60" s="90" t="s">
        <v>1215</v>
      </c>
      <c r="C60" s="2" t="s">
        <v>436</v>
      </c>
      <c r="D60" s="2" t="s">
        <v>437</v>
      </c>
      <c r="E60" s="2" t="s">
        <v>448</v>
      </c>
      <c r="F60" s="2" t="s">
        <v>449</v>
      </c>
      <c r="G60" s="2" t="s">
        <v>450</v>
      </c>
      <c r="H60" s="2" t="s">
        <v>30</v>
      </c>
      <c r="I60" s="2" t="s">
        <v>89</v>
      </c>
      <c r="J60" s="2" t="s">
        <v>41</v>
      </c>
      <c r="K60" s="2" t="s">
        <v>33</v>
      </c>
      <c r="L60" s="2" t="s">
        <v>34</v>
      </c>
      <c r="M60" s="3">
        <v>1028146.31</v>
      </c>
      <c r="N60" s="3"/>
      <c r="O60" s="3">
        <v>113762.4</v>
      </c>
      <c r="P60" s="3">
        <v>6602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1148510.71</v>
      </c>
    </row>
    <row r="61" spans="1:27" ht="20.399999999999999" x14ac:dyDescent="0.25">
      <c r="A61" s="2" t="s">
        <v>435</v>
      </c>
      <c r="B61" s="90" t="s">
        <v>1215</v>
      </c>
      <c r="C61" s="2" t="s">
        <v>436</v>
      </c>
      <c r="D61" s="2" t="s">
        <v>437</v>
      </c>
      <c r="E61" s="2" t="s">
        <v>438</v>
      </c>
      <c r="F61" s="2" t="s">
        <v>439</v>
      </c>
      <c r="G61" s="2" t="s">
        <v>440</v>
      </c>
      <c r="H61" s="2" t="s">
        <v>30</v>
      </c>
      <c r="I61" s="2" t="s">
        <v>40</v>
      </c>
      <c r="J61" s="2" t="s">
        <v>41</v>
      </c>
      <c r="K61" s="2" t="s">
        <v>33</v>
      </c>
      <c r="L61" s="2" t="s">
        <v>34</v>
      </c>
      <c r="M61" s="3">
        <v>653064.28</v>
      </c>
      <c r="N61" s="3"/>
      <c r="O61" s="3">
        <v>32947.99</v>
      </c>
      <c r="P61" s="3">
        <v>36300</v>
      </c>
      <c r="Q61" s="3">
        <v>700000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1422312.27</v>
      </c>
    </row>
    <row r="62" spans="1:27" ht="30.6" x14ac:dyDescent="0.25">
      <c r="A62" s="2" t="s">
        <v>435</v>
      </c>
      <c r="B62" s="90" t="s">
        <v>1215</v>
      </c>
      <c r="C62" s="2" t="s">
        <v>459</v>
      </c>
      <c r="D62" s="2" t="s">
        <v>460</v>
      </c>
      <c r="E62" s="2" t="s">
        <v>467</v>
      </c>
      <c r="F62" s="2" t="s">
        <v>468</v>
      </c>
      <c r="G62" s="2" t="s">
        <v>469</v>
      </c>
      <c r="H62" s="2" t="s">
        <v>30</v>
      </c>
      <c r="I62" s="2" t="s">
        <v>48</v>
      </c>
      <c r="J62" s="2" t="s">
        <v>41</v>
      </c>
      <c r="K62" s="2" t="s">
        <v>33</v>
      </c>
      <c r="L62" s="2" t="s">
        <v>34</v>
      </c>
      <c r="M62" s="3">
        <v>403669.51</v>
      </c>
      <c r="N62" s="3"/>
      <c r="O62" s="3">
        <v>26086.97</v>
      </c>
      <c r="P62" s="3">
        <v>0</v>
      </c>
      <c r="Q62" s="3">
        <v>1725506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2155262.48</v>
      </c>
    </row>
    <row r="63" spans="1:27" ht="30.6" x14ac:dyDescent="0.25">
      <c r="A63" s="2" t="s">
        <v>435</v>
      </c>
      <c r="B63" s="90" t="s">
        <v>1215</v>
      </c>
      <c r="C63" s="2" t="s">
        <v>459</v>
      </c>
      <c r="D63" s="2" t="s">
        <v>460</v>
      </c>
      <c r="E63" s="2" t="s">
        <v>505</v>
      </c>
      <c r="F63" s="2" t="s">
        <v>506</v>
      </c>
      <c r="G63" s="2" t="s">
        <v>507</v>
      </c>
      <c r="H63" s="2" t="s">
        <v>30</v>
      </c>
      <c r="I63" s="2" t="s">
        <v>139</v>
      </c>
      <c r="J63" s="2" t="s">
        <v>41</v>
      </c>
      <c r="K63" s="2" t="s">
        <v>33</v>
      </c>
      <c r="L63" s="2" t="s">
        <v>34</v>
      </c>
      <c r="M63" s="3">
        <v>126329.42</v>
      </c>
      <c r="N63" s="3"/>
      <c r="O63" s="3">
        <v>113413.98</v>
      </c>
      <c r="P63" s="3">
        <v>0</v>
      </c>
      <c r="Q63" s="3">
        <v>0</v>
      </c>
      <c r="R63" s="3">
        <v>229000</v>
      </c>
      <c r="S63" s="3">
        <v>1941000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2409743.4</v>
      </c>
    </row>
    <row r="64" spans="1:27" ht="30.6" x14ac:dyDescent="0.25">
      <c r="A64" s="2" t="s">
        <v>435</v>
      </c>
      <c r="B64" s="90" t="s">
        <v>1215</v>
      </c>
      <c r="C64" s="2" t="s">
        <v>459</v>
      </c>
      <c r="D64" s="2" t="s">
        <v>460</v>
      </c>
      <c r="E64" s="2" t="s">
        <v>476</v>
      </c>
      <c r="F64" s="2" t="s">
        <v>477</v>
      </c>
      <c r="G64" s="2" t="s">
        <v>478</v>
      </c>
      <c r="H64" s="2" t="s">
        <v>30</v>
      </c>
      <c r="I64" s="2" t="s">
        <v>48</v>
      </c>
      <c r="J64" s="2" t="s">
        <v>41</v>
      </c>
      <c r="K64" s="2" t="s">
        <v>49</v>
      </c>
      <c r="L64" s="2" t="s">
        <v>34</v>
      </c>
      <c r="M64" s="3">
        <v>499179.01</v>
      </c>
      <c r="N64" s="3"/>
      <c r="O64" s="3">
        <v>671172.07</v>
      </c>
      <c r="P64" s="3">
        <v>2028300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3198651.08</v>
      </c>
    </row>
    <row r="65" spans="1:27" ht="30.6" x14ac:dyDescent="0.25">
      <c r="A65" s="2" t="s">
        <v>435</v>
      </c>
      <c r="B65" s="90" t="s">
        <v>1215</v>
      </c>
      <c r="C65" s="2" t="s">
        <v>459</v>
      </c>
      <c r="D65" s="2" t="s">
        <v>460</v>
      </c>
      <c r="E65" s="2" t="s">
        <v>489</v>
      </c>
      <c r="F65" s="2" t="s">
        <v>490</v>
      </c>
      <c r="G65" s="2" t="s">
        <v>491</v>
      </c>
      <c r="H65" s="2" t="s">
        <v>30</v>
      </c>
      <c r="I65" s="2" t="s">
        <v>48</v>
      </c>
      <c r="J65" s="2" t="s">
        <v>492</v>
      </c>
      <c r="K65" s="2" t="s">
        <v>49</v>
      </c>
      <c r="L65" s="2" t="s">
        <v>34</v>
      </c>
      <c r="M65" s="3">
        <v>423378.29</v>
      </c>
      <c r="N65" s="3"/>
      <c r="O65" s="3">
        <v>113665.85</v>
      </c>
      <c r="P65" s="3">
        <v>0</v>
      </c>
      <c r="Q65" s="3">
        <v>2313597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2850641.14</v>
      </c>
    </row>
    <row r="66" spans="1:27" ht="30.6" x14ac:dyDescent="0.25">
      <c r="A66" s="2" t="s">
        <v>435</v>
      </c>
      <c r="B66" s="90" t="s">
        <v>1215</v>
      </c>
      <c r="C66" s="2" t="s">
        <v>459</v>
      </c>
      <c r="D66" s="2" t="s">
        <v>460</v>
      </c>
      <c r="E66" s="2" t="s">
        <v>470</v>
      </c>
      <c r="F66" s="2" t="s">
        <v>471</v>
      </c>
      <c r="G66" s="2" t="s">
        <v>472</v>
      </c>
      <c r="H66" s="2" t="s">
        <v>30</v>
      </c>
      <c r="I66" s="2" t="s">
        <v>48</v>
      </c>
      <c r="J66" s="2" t="s">
        <v>41</v>
      </c>
      <c r="K66" s="2" t="s">
        <v>49</v>
      </c>
      <c r="L66" s="2" t="s">
        <v>34</v>
      </c>
      <c r="M66" s="3">
        <v>8002920</v>
      </c>
      <c r="N66" s="3"/>
      <c r="O66" s="3">
        <v>3052482.55</v>
      </c>
      <c r="P66" s="3">
        <v>12096688</v>
      </c>
      <c r="Q66" s="3">
        <v>0</v>
      </c>
      <c r="R66" s="3">
        <v>2507610</v>
      </c>
      <c r="S66" s="3">
        <v>20028501</v>
      </c>
      <c r="T66" s="3">
        <v>13889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45702090.549999997</v>
      </c>
    </row>
    <row r="67" spans="1:27" ht="30.6" x14ac:dyDescent="0.25">
      <c r="A67" s="2" t="s">
        <v>435</v>
      </c>
      <c r="B67" s="90" t="s">
        <v>1215</v>
      </c>
      <c r="C67" s="2" t="s">
        <v>459</v>
      </c>
      <c r="D67" s="2" t="s">
        <v>460</v>
      </c>
      <c r="E67" s="2" t="s">
        <v>486</v>
      </c>
      <c r="F67" s="2" t="s">
        <v>487</v>
      </c>
      <c r="G67" s="2" t="s">
        <v>488</v>
      </c>
      <c r="H67" s="2" t="s">
        <v>30</v>
      </c>
      <c r="I67" s="2" t="s">
        <v>40</v>
      </c>
      <c r="J67" s="2" t="s">
        <v>41</v>
      </c>
      <c r="K67" s="2" t="s">
        <v>33</v>
      </c>
      <c r="L67" s="2" t="s">
        <v>34</v>
      </c>
      <c r="M67" s="3">
        <v>1606004.41</v>
      </c>
      <c r="N67" s="3"/>
      <c r="O67" s="3">
        <v>62377.34</v>
      </c>
      <c r="P67" s="3">
        <v>161303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1829684.75</v>
      </c>
    </row>
    <row r="68" spans="1:27" ht="30.6" x14ac:dyDescent="0.25">
      <c r="A68" s="2" t="s">
        <v>435</v>
      </c>
      <c r="B68" s="90" t="s">
        <v>1215</v>
      </c>
      <c r="C68" s="2" t="s">
        <v>459</v>
      </c>
      <c r="D68" s="2" t="s">
        <v>460</v>
      </c>
      <c r="E68" s="2" t="s">
        <v>508</v>
      </c>
      <c r="F68" s="2" t="s">
        <v>509</v>
      </c>
      <c r="G68" s="2" t="s">
        <v>508</v>
      </c>
      <c r="H68" s="2" t="s">
        <v>30</v>
      </c>
      <c r="I68" s="2" t="s">
        <v>48</v>
      </c>
      <c r="J68" s="2" t="s">
        <v>510</v>
      </c>
      <c r="K68" s="2" t="s">
        <v>49</v>
      </c>
      <c r="L68" s="2" t="s">
        <v>34</v>
      </c>
      <c r="M68" s="3">
        <v>0</v>
      </c>
      <c r="N68" s="3"/>
      <c r="O68" s="3">
        <v>851958</v>
      </c>
      <c r="P68" s="3">
        <v>625964</v>
      </c>
      <c r="Q68" s="3">
        <v>1121130</v>
      </c>
      <c r="R68" s="3">
        <v>472027</v>
      </c>
      <c r="S68" s="3">
        <v>3369729</v>
      </c>
      <c r="T68" s="3">
        <v>848243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7289051</v>
      </c>
    </row>
    <row r="69" spans="1:27" ht="30.6" x14ac:dyDescent="0.25">
      <c r="A69" s="2" t="s">
        <v>435</v>
      </c>
      <c r="B69" s="90" t="s">
        <v>1215</v>
      </c>
      <c r="C69" s="2" t="s">
        <v>459</v>
      </c>
      <c r="D69" s="2" t="s">
        <v>460</v>
      </c>
      <c r="E69" s="2" t="s">
        <v>473</v>
      </c>
      <c r="F69" s="2" t="s">
        <v>474</v>
      </c>
      <c r="G69" s="2" t="s">
        <v>475</v>
      </c>
      <c r="H69" s="2" t="s">
        <v>30</v>
      </c>
      <c r="I69" s="2" t="s">
        <v>48</v>
      </c>
      <c r="J69" s="2" t="s">
        <v>41</v>
      </c>
      <c r="K69" s="2" t="s">
        <v>49</v>
      </c>
      <c r="L69" s="2" t="s">
        <v>34</v>
      </c>
      <c r="M69" s="3">
        <v>30312.28</v>
      </c>
      <c r="N69" s="3"/>
      <c r="O69" s="3">
        <v>0</v>
      </c>
      <c r="P69" s="3">
        <v>0</v>
      </c>
      <c r="Q69" s="3">
        <v>35063</v>
      </c>
      <c r="R69" s="3">
        <v>661019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726394.28</v>
      </c>
    </row>
    <row r="70" spans="1:27" ht="30.6" x14ac:dyDescent="0.25">
      <c r="A70" s="2" t="s">
        <v>435</v>
      </c>
      <c r="B70" s="90" t="s">
        <v>1215</v>
      </c>
      <c r="C70" s="2" t="s">
        <v>459</v>
      </c>
      <c r="D70" s="2" t="s">
        <v>460</v>
      </c>
      <c r="E70" s="2" t="s">
        <v>461</v>
      </c>
      <c r="F70" s="2" t="s">
        <v>462</v>
      </c>
      <c r="G70" s="2" t="s">
        <v>463</v>
      </c>
      <c r="H70" s="2" t="s">
        <v>30</v>
      </c>
      <c r="I70" s="2" t="s">
        <v>40</v>
      </c>
      <c r="J70" s="2" t="s">
        <v>41</v>
      </c>
      <c r="K70" s="2" t="s">
        <v>33</v>
      </c>
      <c r="L70" s="2" t="s">
        <v>34</v>
      </c>
      <c r="M70" s="3">
        <v>134634.13</v>
      </c>
      <c r="N70" s="3"/>
      <c r="O70" s="3">
        <v>360760.3</v>
      </c>
      <c r="P70" s="3">
        <v>500499</v>
      </c>
      <c r="Q70" s="3">
        <v>3192002</v>
      </c>
      <c r="R70" s="3">
        <v>5543000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9730895.4299999997</v>
      </c>
    </row>
    <row r="71" spans="1:27" ht="30.6" x14ac:dyDescent="0.25">
      <c r="A71" s="2" t="s">
        <v>435</v>
      </c>
      <c r="B71" s="90" t="s">
        <v>1215</v>
      </c>
      <c r="C71" s="2" t="s">
        <v>459</v>
      </c>
      <c r="D71" s="2" t="s">
        <v>460</v>
      </c>
      <c r="E71" s="2" t="s">
        <v>496</v>
      </c>
      <c r="F71" s="2" t="s">
        <v>497</v>
      </c>
      <c r="G71" s="2" t="s">
        <v>498</v>
      </c>
      <c r="H71" s="2" t="s">
        <v>30</v>
      </c>
      <c r="I71" s="2" t="s">
        <v>48</v>
      </c>
      <c r="J71" s="2" t="s">
        <v>41</v>
      </c>
      <c r="K71" s="2" t="s">
        <v>49</v>
      </c>
      <c r="L71" s="2" t="s">
        <v>34</v>
      </c>
      <c r="M71" s="3">
        <v>126128.13</v>
      </c>
      <c r="N71" s="3"/>
      <c r="O71" s="3">
        <v>58120.47</v>
      </c>
      <c r="P71" s="3">
        <v>144214</v>
      </c>
      <c r="Q71" s="3">
        <v>429743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758205.6</v>
      </c>
    </row>
    <row r="72" spans="1:27" ht="30.6" x14ac:dyDescent="0.25">
      <c r="A72" s="2" t="s">
        <v>435</v>
      </c>
      <c r="B72" s="90" t="s">
        <v>1215</v>
      </c>
      <c r="C72" s="2" t="s">
        <v>459</v>
      </c>
      <c r="D72" s="2" t="s">
        <v>460</v>
      </c>
      <c r="E72" s="2" t="s">
        <v>482</v>
      </c>
      <c r="F72" s="2" t="s">
        <v>483</v>
      </c>
      <c r="G72" s="2" t="s">
        <v>484</v>
      </c>
      <c r="H72" s="2" t="s">
        <v>30</v>
      </c>
      <c r="I72" s="2" t="s">
        <v>444</v>
      </c>
      <c r="J72" s="2" t="s">
        <v>485</v>
      </c>
      <c r="K72" s="2" t="s">
        <v>49</v>
      </c>
      <c r="L72" s="2" t="s">
        <v>34</v>
      </c>
      <c r="M72" s="3">
        <v>402890.08</v>
      </c>
      <c r="N72" s="3"/>
      <c r="O72" s="3">
        <v>518408.52</v>
      </c>
      <c r="P72" s="3">
        <v>2218401</v>
      </c>
      <c r="Q72" s="3">
        <v>87700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3227399.6</v>
      </c>
    </row>
    <row r="73" spans="1:27" ht="30.6" x14ac:dyDescent="0.25">
      <c r="A73" s="2" t="s">
        <v>435</v>
      </c>
      <c r="B73" s="90" t="s">
        <v>1215</v>
      </c>
      <c r="C73" s="2" t="s">
        <v>459</v>
      </c>
      <c r="D73" s="2" t="s">
        <v>460</v>
      </c>
      <c r="E73" s="2" t="s">
        <v>493</v>
      </c>
      <c r="F73" s="2" t="s">
        <v>494</v>
      </c>
      <c r="G73" s="2" t="s">
        <v>495</v>
      </c>
      <c r="H73" s="2" t="s">
        <v>30</v>
      </c>
      <c r="I73" s="2" t="s">
        <v>139</v>
      </c>
      <c r="J73" s="2" t="s">
        <v>41</v>
      </c>
      <c r="K73" s="2" t="s">
        <v>33</v>
      </c>
      <c r="L73" s="2" t="s">
        <v>34</v>
      </c>
      <c r="M73" s="3">
        <v>461280.52</v>
      </c>
      <c r="N73" s="3"/>
      <c r="O73" s="3">
        <v>32615.69</v>
      </c>
      <c r="P73" s="3">
        <v>248449</v>
      </c>
      <c r="Q73" s="3">
        <v>0</v>
      </c>
      <c r="R73" s="3">
        <v>790460</v>
      </c>
      <c r="S73" s="3">
        <v>5507404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7040209.21</v>
      </c>
    </row>
    <row r="74" spans="1:27" ht="30.6" x14ac:dyDescent="0.25">
      <c r="A74" s="2" t="s">
        <v>435</v>
      </c>
      <c r="B74" s="90" t="s">
        <v>1215</v>
      </c>
      <c r="C74" s="2" t="s">
        <v>459</v>
      </c>
      <c r="D74" s="2" t="s">
        <v>460</v>
      </c>
      <c r="E74" s="2" t="s">
        <v>464</v>
      </c>
      <c r="F74" s="2" t="s">
        <v>465</v>
      </c>
      <c r="G74" s="2" t="s">
        <v>466</v>
      </c>
      <c r="H74" s="2" t="s">
        <v>30</v>
      </c>
      <c r="I74" s="2" t="s">
        <v>139</v>
      </c>
      <c r="J74" s="2" t="s">
        <v>41</v>
      </c>
      <c r="K74" s="2" t="s">
        <v>33</v>
      </c>
      <c r="L74" s="2" t="s">
        <v>34</v>
      </c>
      <c r="M74" s="3">
        <v>1250009.78</v>
      </c>
      <c r="N74" s="3"/>
      <c r="O74" s="3">
        <v>4491249.13</v>
      </c>
      <c r="P74" s="3">
        <v>1972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5743230.9100000001</v>
      </c>
    </row>
    <row r="75" spans="1:27" ht="30.6" x14ac:dyDescent="0.25">
      <c r="A75" s="2" t="s">
        <v>435</v>
      </c>
      <c r="B75" s="90" t="s">
        <v>1215</v>
      </c>
      <c r="C75" s="2" t="s">
        <v>459</v>
      </c>
      <c r="D75" s="2" t="s">
        <v>460</v>
      </c>
      <c r="E75" s="2" t="s">
        <v>499</v>
      </c>
      <c r="F75" s="2" t="s">
        <v>500</v>
      </c>
      <c r="G75" s="2" t="s">
        <v>501</v>
      </c>
      <c r="H75" s="2" t="s">
        <v>30</v>
      </c>
      <c r="I75" s="2" t="s">
        <v>48</v>
      </c>
      <c r="J75" s="2" t="s">
        <v>41</v>
      </c>
      <c r="K75" s="2" t="s">
        <v>49</v>
      </c>
      <c r="L75" s="2" t="s">
        <v>34</v>
      </c>
      <c r="M75" s="3">
        <v>119608.99</v>
      </c>
      <c r="N75" s="3"/>
      <c r="O75" s="3">
        <v>115070.84</v>
      </c>
      <c r="P75" s="3">
        <v>240488</v>
      </c>
      <c r="Q75" s="3">
        <v>1360002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1835169.83</v>
      </c>
    </row>
    <row r="76" spans="1:27" ht="30.6" x14ac:dyDescent="0.25">
      <c r="A76" s="2" t="s">
        <v>435</v>
      </c>
      <c r="B76" s="90" t="s">
        <v>1215</v>
      </c>
      <c r="C76" s="2" t="s">
        <v>511</v>
      </c>
      <c r="D76" s="2" t="s">
        <v>512</v>
      </c>
      <c r="E76" s="2" t="s">
        <v>593</v>
      </c>
      <c r="F76" s="2" t="s">
        <v>594</v>
      </c>
      <c r="G76" s="2" t="s">
        <v>593</v>
      </c>
      <c r="H76" s="2" t="s">
        <v>30</v>
      </c>
      <c r="I76" s="2" t="s">
        <v>48</v>
      </c>
      <c r="J76" s="2" t="s">
        <v>41</v>
      </c>
      <c r="K76" s="2" t="s">
        <v>49</v>
      </c>
      <c r="L76" s="2" t="s">
        <v>42</v>
      </c>
      <c r="M76" s="3">
        <v>0</v>
      </c>
      <c r="N76" s="3"/>
      <c r="O76" s="3">
        <v>0</v>
      </c>
      <c r="P76" s="3">
        <v>175363</v>
      </c>
      <c r="Q76" s="3">
        <v>730637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906000</v>
      </c>
    </row>
    <row r="77" spans="1:27" ht="30.6" x14ac:dyDescent="0.25">
      <c r="A77" s="2" t="s">
        <v>435</v>
      </c>
      <c r="B77" s="90" t="s">
        <v>1215</v>
      </c>
      <c r="C77" s="2" t="s">
        <v>511</v>
      </c>
      <c r="D77" s="2" t="s">
        <v>512</v>
      </c>
      <c r="E77" s="2" t="s">
        <v>516</v>
      </c>
      <c r="F77" s="2" t="s">
        <v>517</v>
      </c>
      <c r="G77" s="2" t="s">
        <v>518</v>
      </c>
      <c r="H77" s="2" t="s">
        <v>30</v>
      </c>
      <c r="I77" s="2" t="s">
        <v>106</v>
      </c>
      <c r="J77" s="2" t="s">
        <v>41</v>
      </c>
      <c r="K77" s="2" t="s">
        <v>49</v>
      </c>
      <c r="L77" s="2" t="s">
        <v>34</v>
      </c>
      <c r="M77" s="3">
        <v>77143.61</v>
      </c>
      <c r="N77" s="3"/>
      <c r="O77" s="3">
        <v>0</v>
      </c>
      <c r="P77" s="3">
        <v>900813</v>
      </c>
      <c r="Q77" s="3">
        <v>2289854</v>
      </c>
      <c r="R77" s="3">
        <v>2329589</v>
      </c>
      <c r="S77" s="3">
        <v>9677032</v>
      </c>
      <c r="T77" s="3">
        <v>13721495</v>
      </c>
      <c r="U77" s="3">
        <v>18692564</v>
      </c>
      <c r="V77" s="3">
        <v>21515893</v>
      </c>
      <c r="W77" s="3">
        <v>12757331</v>
      </c>
      <c r="X77" s="3">
        <v>1324976</v>
      </c>
      <c r="Y77" s="3">
        <v>0</v>
      </c>
      <c r="Z77" s="3">
        <v>0</v>
      </c>
      <c r="AA77" s="3">
        <v>83286690.609999999</v>
      </c>
    </row>
    <row r="78" spans="1:27" ht="30.6" x14ac:dyDescent="0.25">
      <c r="A78" s="2" t="s">
        <v>435</v>
      </c>
      <c r="B78" s="90" t="s">
        <v>1215</v>
      </c>
      <c r="C78" s="2" t="s">
        <v>511</v>
      </c>
      <c r="D78" s="2" t="s">
        <v>512</v>
      </c>
      <c r="E78" s="2" t="s">
        <v>540</v>
      </c>
      <c r="F78" s="2" t="s">
        <v>541</v>
      </c>
      <c r="G78" s="2" t="s">
        <v>542</v>
      </c>
      <c r="H78" s="2" t="s">
        <v>30</v>
      </c>
      <c r="I78" s="2" t="s">
        <v>48</v>
      </c>
      <c r="J78" s="2" t="s">
        <v>41</v>
      </c>
      <c r="K78" s="2" t="s">
        <v>49</v>
      </c>
      <c r="L78" s="2" t="s">
        <v>34</v>
      </c>
      <c r="M78" s="3">
        <v>6431.06</v>
      </c>
      <c r="N78" s="3"/>
      <c r="O78" s="3">
        <v>5186</v>
      </c>
      <c r="P78" s="3">
        <v>0</v>
      </c>
      <c r="Q78" s="3">
        <v>0</v>
      </c>
      <c r="R78" s="3">
        <v>418690</v>
      </c>
      <c r="S78" s="3">
        <v>16309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446616.06</v>
      </c>
    </row>
    <row r="79" spans="1:27" ht="30.6" x14ac:dyDescent="0.25">
      <c r="A79" s="2" t="s">
        <v>435</v>
      </c>
      <c r="B79" s="90" t="s">
        <v>1215</v>
      </c>
      <c r="C79" s="2" t="s">
        <v>511</v>
      </c>
      <c r="D79" s="2" t="s">
        <v>512</v>
      </c>
      <c r="E79" s="2" t="s">
        <v>549</v>
      </c>
      <c r="F79" s="2" t="s">
        <v>550</v>
      </c>
      <c r="G79" s="2" t="s">
        <v>551</v>
      </c>
      <c r="H79" s="2" t="s">
        <v>30</v>
      </c>
      <c r="I79" s="2" t="s">
        <v>182</v>
      </c>
      <c r="J79" s="2" t="s">
        <v>41</v>
      </c>
      <c r="K79" s="2" t="s">
        <v>33</v>
      </c>
      <c r="L79" s="2" t="s">
        <v>34</v>
      </c>
      <c r="M79" s="3">
        <v>214069.48</v>
      </c>
      <c r="N79" s="3"/>
      <c r="O79" s="3">
        <v>500179.20000000001</v>
      </c>
      <c r="P79" s="3">
        <v>3328008</v>
      </c>
      <c r="Q79" s="3">
        <v>432000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4474256.68</v>
      </c>
    </row>
    <row r="80" spans="1:27" ht="30.6" x14ac:dyDescent="0.25">
      <c r="A80" s="2" t="s">
        <v>435</v>
      </c>
      <c r="B80" s="90" t="s">
        <v>1215</v>
      </c>
      <c r="C80" s="2" t="s">
        <v>511</v>
      </c>
      <c r="D80" s="2" t="s">
        <v>512</v>
      </c>
      <c r="E80" s="2" t="s">
        <v>564</v>
      </c>
      <c r="F80" s="2" t="s">
        <v>565</v>
      </c>
      <c r="G80" s="2" t="s">
        <v>566</v>
      </c>
      <c r="H80" s="2" t="s">
        <v>30</v>
      </c>
      <c r="I80" s="2" t="s">
        <v>48</v>
      </c>
      <c r="J80" s="2" t="s">
        <v>41</v>
      </c>
      <c r="K80" s="2" t="s">
        <v>49</v>
      </c>
      <c r="L80" s="2" t="s">
        <v>34</v>
      </c>
      <c r="M80" s="3">
        <v>0</v>
      </c>
      <c r="N80" s="3"/>
      <c r="O80" s="3">
        <v>1636564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1636564</v>
      </c>
    </row>
    <row r="81" spans="1:27" ht="30.6" x14ac:dyDescent="0.25">
      <c r="A81" s="2" t="s">
        <v>435</v>
      </c>
      <c r="B81" s="90" t="s">
        <v>1215</v>
      </c>
      <c r="C81" s="2" t="s">
        <v>511</v>
      </c>
      <c r="D81" s="2" t="s">
        <v>512</v>
      </c>
      <c r="E81" s="2" t="s">
        <v>566</v>
      </c>
      <c r="F81" s="2" t="s">
        <v>565</v>
      </c>
      <c r="G81" s="2" t="s">
        <v>566</v>
      </c>
      <c r="H81" s="2" t="s">
        <v>30</v>
      </c>
      <c r="I81" s="2" t="s">
        <v>48</v>
      </c>
      <c r="J81" s="2" t="s">
        <v>41</v>
      </c>
      <c r="K81" s="2" t="s">
        <v>49</v>
      </c>
      <c r="L81" s="2" t="s">
        <v>34</v>
      </c>
      <c r="M81" s="3">
        <v>0</v>
      </c>
      <c r="N81" s="3"/>
      <c r="O81" s="3">
        <v>1636564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1636564</v>
      </c>
    </row>
    <row r="82" spans="1:27" ht="30.6" x14ac:dyDescent="0.25">
      <c r="A82" s="2" t="s">
        <v>435</v>
      </c>
      <c r="B82" s="90" t="s">
        <v>1215</v>
      </c>
      <c r="C82" s="2" t="s">
        <v>511</v>
      </c>
      <c r="D82" s="2" t="s">
        <v>512</v>
      </c>
      <c r="E82" s="2" t="s">
        <v>522</v>
      </c>
      <c r="F82" s="2" t="s">
        <v>523</v>
      </c>
      <c r="G82" s="2" t="s">
        <v>524</v>
      </c>
      <c r="H82" s="2" t="s">
        <v>30</v>
      </c>
      <c r="I82" s="2" t="s">
        <v>48</v>
      </c>
      <c r="J82" s="2" t="s">
        <v>41</v>
      </c>
      <c r="K82" s="2" t="s">
        <v>49</v>
      </c>
      <c r="L82" s="2" t="s">
        <v>34</v>
      </c>
      <c r="M82" s="3">
        <v>35774.94</v>
      </c>
      <c r="N82" s="3"/>
      <c r="O82" s="3">
        <v>59409.45</v>
      </c>
      <c r="P82" s="3">
        <v>232800</v>
      </c>
      <c r="Q82" s="3">
        <v>1215123</v>
      </c>
      <c r="R82" s="3">
        <v>31160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1574267.39</v>
      </c>
    </row>
    <row r="83" spans="1:27" ht="30.6" x14ac:dyDescent="0.25">
      <c r="A83" s="2" t="s">
        <v>435</v>
      </c>
      <c r="B83" s="90" t="s">
        <v>1215</v>
      </c>
      <c r="C83" s="2" t="s">
        <v>511</v>
      </c>
      <c r="D83" s="2" t="s">
        <v>512</v>
      </c>
      <c r="E83" s="2" t="s">
        <v>558</v>
      </c>
      <c r="F83" s="2" t="s">
        <v>559</v>
      </c>
      <c r="G83" s="2" t="s">
        <v>560</v>
      </c>
      <c r="H83" s="2" t="s">
        <v>30</v>
      </c>
      <c r="I83" s="2" t="s">
        <v>40</v>
      </c>
      <c r="J83" s="2" t="s">
        <v>510</v>
      </c>
      <c r="K83" s="2" t="s">
        <v>33</v>
      </c>
      <c r="L83" s="2" t="s">
        <v>42</v>
      </c>
      <c r="M83" s="3">
        <v>100405.49</v>
      </c>
      <c r="N83" s="3"/>
      <c r="O83" s="3">
        <v>37288.31</v>
      </c>
      <c r="P83" s="3">
        <v>0</v>
      </c>
      <c r="Q83" s="3">
        <v>0</v>
      </c>
      <c r="R83" s="3">
        <v>135103</v>
      </c>
      <c r="S83" s="3">
        <v>182373</v>
      </c>
      <c r="T83" s="3">
        <v>335728</v>
      </c>
      <c r="U83" s="3">
        <v>736656</v>
      </c>
      <c r="V83" s="3">
        <v>2462889</v>
      </c>
      <c r="W83" s="3">
        <v>21250</v>
      </c>
      <c r="X83" s="3">
        <v>0</v>
      </c>
      <c r="Y83" s="3">
        <v>0</v>
      </c>
      <c r="Z83" s="3">
        <v>0</v>
      </c>
      <c r="AA83" s="3">
        <v>4011692.8</v>
      </c>
    </row>
    <row r="84" spans="1:27" ht="30.6" x14ac:dyDescent="0.25">
      <c r="A84" s="2" t="s">
        <v>435</v>
      </c>
      <c r="B84" s="90" t="s">
        <v>1215</v>
      </c>
      <c r="C84" s="2" t="s">
        <v>511</v>
      </c>
      <c r="D84" s="2" t="s">
        <v>512</v>
      </c>
      <c r="E84" s="2" t="s">
        <v>587</v>
      </c>
      <c r="F84" s="2" t="s">
        <v>588</v>
      </c>
      <c r="G84" s="2" t="s">
        <v>587</v>
      </c>
      <c r="H84" s="2" t="s">
        <v>30</v>
      </c>
      <c r="I84" s="2" t="s">
        <v>48</v>
      </c>
      <c r="J84" s="2" t="s">
        <v>41</v>
      </c>
      <c r="K84" s="2" t="s">
        <v>49</v>
      </c>
      <c r="L84" s="2" t="s">
        <v>42</v>
      </c>
      <c r="M84" s="3">
        <v>0</v>
      </c>
      <c r="N84" s="3"/>
      <c r="O84" s="3">
        <v>0</v>
      </c>
      <c r="P84" s="3">
        <v>0</v>
      </c>
      <c r="Q84" s="3">
        <v>426111</v>
      </c>
      <c r="R84" s="3">
        <v>18364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444475</v>
      </c>
    </row>
    <row r="85" spans="1:27" ht="30.6" x14ac:dyDescent="0.25">
      <c r="A85" s="2" t="s">
        <v>435</v>
      </c>
      <c r="B85" s="90" t="s">
        <v>1215</v>
      </c>
      <c r="C85" s="2" t="s">
        <v>511</v>
      </c>
      <c r="D85" s="2" t="s">
        <v>512</v>
      </c>
      <c r="E85" s="2" t="s">
        <v>583</v>
      </c>
      <c r="F85" s="2" t="s">
        <v>584</v>
      </c>
      <c r="G85" s="2" t="s">
        <v>583</v>
      </c>
      <c r="H85" s="2" t="s">
        <v>30</v>
      </c>
      <c r="I85" s="2" t="s">
        <v>48</v>
      </c>
      <c r="J85" s="2" t="s">
        <v>41</v>
      </c>
      <c r="K85" s="2" t="s">
        <v>49</v>
      </c>
      <c r="L85" s="2" t="s">
        <v>42</v>
      </c>
      <c r="M85" s="3">
        <v>0</v>
      </c>
      <c r="N85" s="3"/>
      <c r="O85" s="3">
        <v>0</v>
      </c>
      <c r="P85" s="3">
        <v>45000</v>
      </c>
      <c r="Q85" s="3">
        <v>91143</v>
      </c>
      <c r="R85" s="3">
        <v>440855</v>
      </c>
      <c r="S85" s="3">
        <v>29651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606649</v>
      </c>
    </row>
    <row r="86" spans="1:27" ht="30.6" x14ac:dyDescent="0.25">
      <c r="A86" s="2" t="s">
        <v>435</v>
      </c>
      <c r="B86" s="90" t="s">
        <v>1215</v>
      </c>
      <c r="C86" s="2" t="s">
        <v>511</v>
      </c>
      <c r="D86" s="2" t="s">
        <v>512</v>
      </c>
      <c r="E86" s="2" t="s">
        <v>599</v>
      </c>
      <c r="F86" s="2" t="s">
        <v>600</v>
      </c>
      <c r="G86" s="2" t="s">
        <v>599</v>
      </c>
      <c r="H86" s="2" t="s">
        <v>30</v>
      </c>
      <c r="I86" s="2" t="s">
        <v>48</v>
      </c>
      <c r="J86" s="2" t="s">
        <v>41</v>
      </c>
      <c r="K86" s="2" t="s">
        <v>49</v>
      </c>
      <c r="L86" s="2" t="s">
        <v>42</v>
      </c>
      <c r="M86" s="3">
        <v>0</v>
      </c>
      <c r="N86" s="3"/>
      <c r="O86" s="3">
        <v>475620</v>
      </c>
      <c r="P86" s="3">
        <v>2902799</v>
      </c>
      <c r="Q86" s="3">
        <v>5187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3383606</v>
      </c>
    </row>
    <row r="87" spans="1:27" ht="30.6" x14ac:dyDescent="0.25">
      <c r="A87" s="2" t="s">
        <v>435</v>
      </c>
      <c r="B87" s="90" t="s">
        <v>1215</v>
      </c>
      <c r="C87" s="2" t="s">
        <v>511</v>
      </c>
      <c r="D87" s="2" t="s">
        <v>512</v>
      </c>
      <c r="E87" s="2" t="s">
        <v>591</v>
      </c>
      <c r="F87" s="2" t="s">
        <v>592</v>
      </c>
      <c r="G87" s="2" t="s">
        <v>591</v>
      </c>
      <c r="H87" s="2" t="s">
        <v>30</v>
      </c>
      <c r="I87" s="2" t="s">
        <v>40</v>
      </c>
      <c r="J87" s="2" t="s">
        <v>41</v>
      </c>
      <c r="K87" s="2" t="s">
        <v>33</v>
      </c>
      <c r="L87" s="2" t="s">
        <v>42</v>
      </c>
      <c r="M87" s="3">
        <v>0</v>
      </c>
      <c r="N87" s="3"/>
      <c r="O87" s="3">
        <v>11086</v>
      </c>
      <c r="P87" s="3">
        <v>164893</v>
      </c>
      <c r="Q87" s="3">
        <v>134600</v>
      </c>
      <c r="R87" s="3">
        <v>152862</v>
      </c>
      <c r="S87" s="3">
        <v>81811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545252</v>
      </c>
    </row>
    <row r="88" spans="1:27" ht="30.6" x14ac:dyDescent="0.25">
      <c r="A88" s="2" t="s">
        <v>435</v>
      </c>
      <c r="B88" s="90" t="s">
        <v>1215</v>
      </c>
      <c r="C88" s="2" t="s">
        <v>511</v>
      </c>
      <c r="D88" s="2" t="s">
        <v>512</v>
      </c>
      <c r="E88" s="2" t="s">
        <v>595</v>
      </c>
      <c r="F88" s="2" t="s">
        <v>596</v>
      </c>
      <c r="G88" s="2" t="s">
        <v>595</v>
      </c>
      <c r="H88" s="2" t="s">
        <v>30</v>
      </c>
      <c r="I88" s="2" t="s">
        <v>48</v>
      </c>
      <c r="J88" s="2" t="s">
        <v>41</v>
      </c>
      <c r="K88" s="2" t="s">
        <v>49</v>
      </c>
      <c r="L88" s="2" t="s">
        <v>42</v>
      </c>
      <c r="M88" s="3">
        <v>0</v>
      </c>
      <c r="N88" s="3"/>
      <c r="O88" s="3">
        <v>0</v>
      </c>
      <c r="P88" s="3">
        <v>281227</v>
      </c>
      <c r="Q88" s="3">
        <v>553773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835000</v>
      </c>
    </row>
    <row r="89" spans="1:27" ht="30.6" x14ac:dyDescent="0.25">
      <c r="A89" s="2" t="s">
        <v>435</v>
      </c>
      <c r="B89" s="90" t="s">
        <v>1215</v>
      </c>
      <c r="C89" s="2" t="s">
        <v>511</v>
      </c>
      <c r="D89" s="2" t="s">
        <v>512</v>
      </c>
      <c r="E89" s="2" t="s">
        <v>528</v>
      </c>
      <c r="F89" s="2" t="s">
        <v>529</v>
      </c>
      <c r="G89" s="2" t="s">
        <v>530</v>
      </c>
      <c r="H89" s="2" t="s">
        <v>30</v>
      </c>
      <c r="I89" s="2" t="s">
        <v>48</v>
      </c>
      <c r="J89" s="2" t="s">
        <v>41</v>
      </c>
      <c r="K89" s="2" t="s">
        <v>49</v>
      </c>
      <c r="L89" s="2" t="s">
        <v>34</v>
      </c>
      <c r="M89" s="3">
        <v>822832.23</v>
      </c>
      <c r="N89" s="3"/>
      <c r="O89" s="3">
        <v>474584.98</v>
      </c>
      <c r="P89" s="3">
        <v>860400</v>
      </c>
      <c r="Q89" s="3">
        <v>7251273</v>
      </c>
      <c r="R89" s="3">
        <v>938330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10347420.210000001</v>
      </c>
    </row>
    <row r="90" spans="1:27" ht="30.6" x14ac:dyDescent="0.25">
      <c r="A90" s="2" t="s">
        <v>435</v>
      </c>
      <c r="B90" s="90" t="s">
        <v>1215</v>
      </c>
      <c r="C90" s="2" t="s">
        <v>511</v>
      </c>
      <c r="D90" s="2" t="s">
        <v>512</v>
      </c>
      <c r="E90" s="2" t="s">
        <v>571</v>
      </c>
      <c r="F90" s="2" t="s">
        <v>572</v>
      </c>
      <c r="G90" s="2" t="s">
        <v>571</v>
      </c>
      <c r="H90" s="2" t="s">
        <v>30</v>
      </c>
      <c r="I90" s="2" t="s">
        <v>48</v>
      </c>
      <c r="J90" s="2" t="s">
        <v>41</v>
      </c>
      <c r="K90" s="2" t="s">
        <v>49</v>
      </c>
      <c r="L90" s="2" t="s">
        <v>34</v>
      </c>
      <c r="M90" s="3">
        <v>0</v>
      </c>
      <c r="N90" s="3"/>
      <c r="O90" s="3">
        <v>0</v>
      </c>
      <c r="P90" s="3">
        <v>134094</v>
      </c>
      <c r="Q90" s="3">
        <v>551375</v>
      </c>
      <c r="R90" s="3">
        <v>68506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753975</v>
      </c>
    </row>
    <row r="91" spans="1:27" ht="30.6" x14ac:dyDescent="0.25">
      <c r="A91" s="2" t="s">
        <v>435</v>
      </c>
      <c r="B91" s="90" t="s">
        <v>1215</v>
      </c>
      <c r="C91" s="2" t="s">
        <v>511</v>
      </c>
      <c r="D91" s="2" t="s">
        <v>512</v>
      </c>
      <c r="E91" s="2" t="s">
        <v>577</v>
      </c>
      <c r="F91" s="2" t="s">
        <v>578</v>
      </c>
      <c r="G91" s="2" t="s">
        <v>577</v>
      </c>
      <c r="H91" s="2" t="s">
        <v>30</v>
      </c>
      <c r="I91" s="2" t="s">
        <v>106</v>
      </c>
      <c r="J91" s="2" t="s">
        <v>41</v>
      </c>
      <c r="K91" s="2" t="s">
        <v>49</v>
      </c>
      <c r="L91" s="2" t="s">
        <v>34</v>
      </c>
      <c r="M91" s="3">
        <v>0</v>
      </c>
      <c r="N91" s="3"/>
      <c r="O91" s="3">
        <v>60011</v>
      </c>
      <c r="P91" s="3">
        <v>62061</v>
      </c>
      <c r="Q91" s="3">
        <v>237042</v>
      </c>
      <c r="R91" s="3">
        <v>260386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619500</v>
      </c>
    </row>
    <row r="92" spans="1:27" ht="30.6" x14ac:dyDescent="0.25">
      <c r="A92" s="2" t="s">
        <v>435</v>
      </c>
      <c r="B92" s="90" t="s">
        <v>1215</v>
      </c>
      <c r="C92" s="2" t="s">
        <v>511</v>
      </c>
      <c r="D92" s="2" t="s">
        <v>512</v>
      </c>
      <c r="E92" s="2" t="s">
        <v>569</v>
      </c>
      <c r="F92" s="2" t="s">
        <v>570</v>
      </c>
      <c r="G92" s="2" t="s">
        <v>569</v>
      </c>
      <c r="H92" s="2" t="s">
        <v>30</v>
      </c>
      <c r="I92" s="2" t="s">
        <v>48</v>
      </c>
      <c r="J92" s="2" t="s">
        <v>41</v>
      </c>
      <c r="K92" s="2" t="s">
        <v>49</v>
      </c>
      <c r="L92" s="2" t="s">
        <v>34</v>
      </c>
      <c r="M92" s="3">
        <v>0</v>
      </c>
      <c r="N92" s="3"/>
      <c r="O92" s="3">
        <v>0</v>
      </c>
      <c r="P92" s="3">
        <v>75316</v>
      </c>
      <c r="Q92" s="3">
        <v>115793</v>
      </c>
      <c r="R92" s="3">
        <v>784244</v>
      </c>
      <c r="S92" s="3">
        <v>9097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984450</v>
      </c>
    </row>
    <row r="93" spans="1:27" ht="30.6" x14ac:dyDescent="0.25">
      <c r="A93" s="2" t="s">
        <v>435</v>
      </c>
      <c r="B93" s="90" t="s">
        <v>1215</v>
      </c>
      <c r="C93" s="2" t="s">
        <v>511</v>
      </c>
      <c r="D93" s="2" t="s">
        <v>512</v>
      </c>
      <c r="E93" s="2" t="s">
        <v>513</v>
      </c>
      <c r="F93" s="2" t="s">
        <v>514</v>
      </c>
      <c r="G93" s="2" t="s">
        <v>515</v>
      </c>
      <c r="H93" s="2" t="s">
        <v>30</v>
      </c>
      <c r="I93" s="2" t="s">
        <v>106</v>
      </c>
      <c r="J93" s="2" t="s">
        <v>41</v>
      </c>
      <c r="K93" s="2" t="s">
        <v>49</v>
      </c>
      <c r="L93" s="2" t="s">
        <v>34</v>
      </c>
      <c r="M93" s="3">
        <v>25403.86</v>
      </c>
      <c r="N93" s="3"/>
      <c r="O93" s="3">
        <v>69544.14</v>
      </c>
      <c r="P93" s="3">
        <v>92156</v>
      </c>
      <c r="Q93" s="3">
        <v>213783</v>
      </c>
      <c r="R93" s="3">
        <v>260386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661273</v>
      </c>
    </row>
    <row r="94" spans="1:27" ht="30.6" x14ac:dyDescent="0.25">
      <c r="A94" s="2" t="s">
        <v>435</v>
      </c>
      <c r="B94" s="90" t="s">
        <v>1215</v>
      </c>
      <c r="C94" s="2" t="s">
        <v>511</v>
      </c>
      <c r="D94" s="2" t="s">
        <v>512</v>
      </c>
      <c r="E94" s="2" t="s">
        <v>581</v>
      </c>
      <c r="F94" s="2" t="s">
        <v>582</v>
      </c>
      <c r="G94" s="2" t="s">
        <v>581</v>
      </c>
      <c r="H94" s="2" t="s">
        <v>30</v>
      </c>
      <c r="I94" s="2" t="s">
        <v>40</v>
      </c>
      <c r="J94" s="2" t="s">
        <v>41</v>
      </c>
      <c r="K94" s="2" t="s">
        <v>33</v>
      </c>
      <c r="L94" s="2" t="s">
        <v>42</v>
      </c>
      <c r="M94" s="3">
        <v>0</v>
      </c>
      <c r="N94" s="3"/>
      <c r="O94" s="3">
        <v>0</v>
      </c>
      <c r="P94" s="3">
        <v>90000</v>
      </c>
      <c r="Q94" s="3">
        <v>176456</v>
      </c>
      <c r="R94" s="3">
        <v>508010</v>
      </c>
      <c r="S94" s="3">
        <v>36533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810999</v>
      </c>
    </row>
    <row r="95" spans="1:27" ht="30.6" x14ac:dyDescent="0.25">
      <c r="A95" s="2" t="s">
        <v>435</v>
      </c>
      <c r="B95" s="90" t="s">
        <v>1215</v>
      </c>
      <c r="C95" s="2" t="s">
        <v>511</v>
      </c>
      <c r="D95" s="2" t="s">
        <v>512</v>
      </c>
      <c r="E95" s="2" t="s">
        <v>561</v>
      </c>
      <c r="F95" s="2" t="s">
        <v>562</v>
      </c>
      <c r="G95" s="2" t="s">
        <v>563</v>
      </c>
      <c r="H95" s="2" t="s">
        <v>30</v>
      </c>
      <c r="I95" s="2" t="s">
        <v>40</v>
      </c>
      <c r="J95" s="2" t="s">
        <v>41</v>
      </c>
      <c r="K95" s="2" t="s">
        <v>33</v>
      </c>
      <c r="L95" s="2" t="s">
        <v>42</v>
      </c>
      <c r="M95" s="3">
        <v>0</v>
      </c>
      <c r="N95" s="3"/>
      <c r="O95" s="3">
        <v>974395</v>
      </c>
      <c r="P95" s="3">
        <v>3526742</v>
      </c>
      <c r="Q95" s="3">
        <v>3750779</v>
      </c>
      <c r="R95" s="3">
        <v>39956477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48208393</v>
      </c>
    </row>
    <row r="96" spans="1:27" ht="30.6" x14ac:dyDescent="0.25">
      <c r="A96" s="2" t="s">
        <v>435</v>
      </c>
      <c r="B96" s="90" t="s">
        <v>1215</v>
      </c>
      <c r="C96" s="2" t="s">
        <v>511</v>
      </c>
      <c r="D96" s="2" t="s">
        <v>512</v>
      </c>
      <c r="E96" s="2" t="s">
        <v>597</v>
      </c>
      <c r="F96" s="2" t="s">
        <v>598</v>
      </c>
      <c r="G96" s="2" t="s">
        <v>597</v>
      </c>
      <c r="H96" s="2" t="s">
        <v>30</v>
      </c>
      <c r="I96" s="2" t="s">
        <v>48</v>
      </c>
      <c r="J96" s="2" t="s">
        <v>41</v>
      </c>
      <c r="K96" s="2" t="s">
        <v>49</v>
      </c>
      <c r="L96" s="2" t="s">
        <v>42</v>
      </c>
      <c r="M96" s="3">
        <v>0</v>
      </c>
      <c r="N96" s="3"/>
      <c r="O96" s="3">
        <v>0</v>
      </c>
      <c r="P96" s="3">
        <v>457515</v>
      </c>
      <c r="Q96" s="3">
        <v>786515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1244030</v>
      </c>
    </row>
    <row r="97" spans="1:27" ht="30.6" x14ac:dyDescent="0.25">
      <c r="A97" s="2" t="s">
        <v>435</v>
      </c>
      <c r="B97" s="90" t="s">
        <v>1215</v>
      </c>
      <c r="C97" s="2" t="s">
        <v>511</v>
      </c>
      <c r="D97" s="2" t="s">
        <v>512</v>
      </c>
      <c r="E97" s="2" t="s">
        <v>585</v>
      </c>
      <c r="F97" s="2" t="s">
        <v>586</v>
      </c>
      <c r="G97" s="2" t="s">
        <v>585</v>
      </c>
      <c r="H97" s="2" t="s">
        <v>30</v>
      </c>
      <c r="I97" s="2" t="s">
        <v>48</v>
      </c>
      <c r="J97" s="2" t="s">
        <v>41</v>
      </c>
      <c r="K97" s="2" t="s">
        <v>49</v>
      </c>
      <c r="L97" s="2" t="s">
        <v>42</v>
      </c>
      <c r="M97" s="3">
        <v>0</v>
      </c>
      <c r="N97" s="3"/>
      <c r="O97" s="3">
        <v>0</v>
      </c>
      <c r="P97" s="3">
        <v>105001</v>
      </c>
      <c r="Q97" s="3">
        <v>211601</v>
      </c>
      <c r="R97" s="3">
        <v>639233</v>
      </c>
      <c r="S97" s="3">
        <v>40439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996274</v>
      </c>
    </row>
    <row r="98" spans="1:27" ht="30.6" x14ac:dyDescent="0.25">
      <c r="A98" s="2" t="s">
        <v>435</v>
      </c>
      <c r="B98" s="90" t="s">
        <v>1215</v>
      </c>
      <c r="C98" s="2" t="s">
        <v>511</v>
      </c>
      <c r="D98" s="2" t="s">
        <v>512</v>
      </c>
      <c r="E98" s="2" t="s">
        <v>552</v>
      </c>
      <c r="F98" s="2" t="s">
        <v>553</v>
      </c>
      <c r="G98" s="2" t="s">
        <v>554</v>
      </c>
      <c r="H98" s="2" t="s">
        <v>30</v>
      </c>
      <c r="I98" s="2" t="s">
        <v>48</v>
      </c>
      <c r="J98" s="2" t="s">
        <v>41</v>
      </c>
      <c r="K98" s="2" t="s">
        <v>49</v>
      </c>
      <c r="L98" s="2" t="s">
        <v>34</v>
      </c>
      <c r="M98" s="3">
        <v>1811.32</v>
      </c>
      <c r="N98" s="3"/>
      <c r="O98" s="3">
        <v>113871.36</v>
      </c>
      <c r="P98" s="3">
        <v>241878</v>
      </c>
      <c r="Q98" s="3">
        <v>186499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544059.68000000005</v>
      </c>
    </row>
    <row r="99" spans="1:27" ht="30.6" x14ac:dyDescent="0.25">
      <c r="A99" s="2" t="s">
        <v>435</v>
      </c>
      <c r="B99" s="90" t="s">
        <v>1215</v>
      </c>
      <c r="C99" s="2" t="s">
        <v>511</v>
      </c>
      <c r="D99" s="2" t="s">
        <v>512</v>
      </c>
      <c r="E99" s="2" t="s">
        <v>579</v>
      </c>
      <c r="F99" s="2" t="s">
        <v>580</v>
      </c>
      <c r="G99" s="2" t="s">
        <v>579</v>
      </c>
      <c r="H99" s="2" t="s">
        <v>30</v>
      </c>
      <c r="I99" s="2" t="s">
        <v>40</v>
      </c>
      <c r="J99" s="2" t="s">
        <v>41</v>
      </c>
      <c r="K99" s="2" t="s">
        <v>33</v>
      </c>
      <c r="L99" s="2" t="s">
        <v>42</v>
      </c>
      <c r="M99" s="3">
        <v>0</v>
      </c>
      <c r="N99" s="3"/>
      <c r="O99" s="3">
        <v>0</v>
      </c>
      <c r="P99" s="3">
        <v>177001</v>
      </c>
      <c r="Q99" s="3">
        <v>339546</v>
      </c>
      <c r="R99" s="3">
        <v>1140828</v>
      </c>
      <c r="S99" s="3">
        <v>26803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1684178</v>
      </c>
    </row>
    <row r="100" spans="1:27" ht="20.399999999999999" x14ac:dyDescent="0.25">
      <c r="A100" s="2" t="s">
        <v>435</v>
      </c>
      <c r="B100" s="90" t="s">
        <v>1215</v>
      </c>
      <c r="C100" s="2" t="s">
        <v>619</v>
      </c>
      <c r="D100" s="2" t="s">
        <v>620</v>
      </c>
      <c r="E100" s="2" t="s">
        <v>630</v>
      </c>
      <c r="F100" s="2" t="s">
        <v>631</v>
      </c>
      <c r="G100" s="2" t="s">
        <v>632</v>
      </c>
      <c r="H100" s="2" t="s">
        <v>30</v>
      </c>
      <c r="I100" s="2" t="s">
        <v>40</v>
      </c>
      <c r="J100" s="2" t="s">
        <v>485</v>
      </c>
      <c r="K100" s="2" t="s">
        <v>33</v>
      </c>
      <c r="L100" s="2" t="s">
        <v>34</v>
      </c>
      <c r="M100" s="3">
        <v>162528.79</v>
      </c>
      <c r="N100" s="3"/>
      <c r="O100" s="3">
        <v>0</v>
      </c>
      <c r="P100" s="3">
        <v>101498</v>
      </c>
      <c r="Q100" s="3">
        <v>999000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1263026.79</v>
      </c>
    </row>
    <row r="101" spans="1:27" ht="20.399999999999999" x14ac:dyDescent="0.25">
      <c r="A101" s="2" t="s">
        <v>435</v>
      </c>
      <c r="B101" s="90" t="s">
        <v>1215</v>
      </c>
      <c r="C101" s="2" t="s">
        <v>712</v>
      </c>
      <c r="D101" s="2" t="s">
        <v>713</v>
      </c>
      <c r="E101" s="2" t="s">
        <v>733</v>
      </c>
      <c r="F101" s="2" t="s">
        <v>734</v>
      </c>
      <c r="G101" s="2" t="s">
        <v>735</v>
      </c>
      <c r="H101" s="2" t="s">
        <v>30</v>
      </c>
      <c r="I101" s="2" t="s">
        <v>139</v>
      </c>
      <c r="J101" s="2" t="s">
        <v>41</v>
      </c>
      <c r="K101" s="2" t="s">
        <v>33</v>
      </c>
      <c r="L101" s="2" t="s">
        <v>34</v>
      </c>
      <c r="M101" s="3">
        <v>135615.43</v>
      </c>
      <c r="N101" s="3"/>
      <c r="O101" s="3">
        <v>58310.44</v>
      </c>
      <c r="P101" s="3">
        <v>0</v>
      </c>
      <c r="Q101" s="3">
        <v>0</v>
      </c>
      <c r="R101" s="3">
        <v>456000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649925.87</v>
      </c>
    </row>
    <row r="102" spans="1:27" ht="20.399999999999999" x14ac:dyDescent="0.25">
      <c r="A102" s="2" t="s">
        <v>435</v>
      </c>
      <c r="B102" s="90" t="s">
        <v>1215</v>
      </c>
      <c r="C102" s="2" t="s">
        <v>712</v>
      </c>
      <c r="D102" s="2" t="s">
        <v>713</v>
      </c>
      <c r="E102" s="2" t="s">
        <v>714</v>
      </c>
      <c r="F102" s="2" t="s">
        <v>715</v>
      </c>
      <c r="G102" s="2" t="s">
        <v>716</v>
      </c>
      <c r="H102" s="2" t="s">
        <v>30</v>
      </c>
      <c r="I102" s="2" t="s">
        <v>48</v>
      </c>
      <c r="J102" s="2" t="s">
        <v>717</v>
      </c>
      <c r="K102" s="2" t="s">
        <v>49</v>
      </c>
      <c r="L102" s="2" t="s">
        <v>34</v>
      </c>
      <c r="M102" s="3">
        <v>508907.04</v>
      </c>
      <c r="N102" s="3"/>
      <c r="O102" s="3">
        <v>68240.490000000005</v>
      </c>
      <c r="P102" s="154">
        <v>460916</v>
      </c>
      <c r="Q102" s="3">
        <v>2531524</v>
      </c>
      <c r="R102" s="3">
        <v>1060561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4630148.53</v>
      </c>
    </row>
    <row r="103" spans="1:27" ht="20.399999999999999" x14ac:dyDescent="0.25">
      <c r="A103" s="2" t="s">
        <v>435</v>
      </c>
      <c r="B103" s="90" t="s">
        <v>1215</v>
      </c>
      <c r="C103" s="2" t="s">
        <v>712</v>
      </c>
      <c r="D103" s="2" t="s">
        <v>713</v>
      </c>
      <c r="E103" s="2" t="s">
        <v>730</v>
      </c>
      <c r="F103" s="2" t="s">
        <v>731</v>
      </c>
      <c r="G103" s="2" t="s">
        <v>732</v>
      </c>
      <c r="H103" s="2" t="s">
        <v>30</v>
      </c>
      <c r="I103" s="2" t="s">
        <v>139</v>
      </c>
      <c r="J103" s="2" t="s">
        <v>717</v>
      </c>
      <c r="K103" s="2" t="s">
        <v>33</v>
      </c>
      <c r="L103" s="2" t="s">
        <v>34</v>
      </c>
      <c r="M103" s="3">
        <v>127207.11</v>
      </c>
      <c r="N103" s="3"/>
      <c r="O103" s="3">
        <v>175613.55</v>
      </c>
      <c r="P103" s="3">
        <v>128929</v>
      </c>
      <c r="Q103" s="3">
        <v>0</v>
      </c>
      <c r="R103" s="3">
        <v>2445249</v>
      </c>
      <c r="S103" s="3">
        <v>189750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3066748.66</v>
      </c>
    </row>
    <row r="104" spans="1:27" ht="20.399999999999999" x14ac:dyDescent="0.25">
      <c r="A104" s="2" t="s">
        <v>435</v>
      </c>
      <c r="B104" s="90" t="s">
        <v>1215</v>
      </c>
      <c r="C104" s="2" t="s">
        <v>923</v>
      </c>
      <c r="D104" s="2" t="s">
        <v>924</v>
      </c>
      <c r="E104" s="2" t="s">
        <v>925</v>
      </c>
      <c r="F104" s="2" t="s">
        <v>926</v>
      </c>
      <c r="G104" s="2" t="s">
        <v>927</v>
      </c>
      <c r="H104" s="2" t="s">
        <v>30</v>
      </c>
      <c r="I104" s="2" t="s">
        <v>48</v>
      </c>
      <c r="J104" s="2" t="s">
        <v>41</v>
      </c>
      <c r="K104" s="2" t="s">
        <v>49</v>
      </c>
      <c r="L104" s="2" t="s">
        <v>34</v>
      </c>
      <c r="M104" s="3">
        <v>148914.45000000001</v>
      </c>
      <c r="N104" s="3"/>
      <c r="O104" s="3">
        <v>37035.120000000003</v>
      </c>
      <c r="P104" s="3">
        <v>0</v>
      </c>
      <c r="Q104" s="3">
        <v>499999</v>
      </c>
      <c r="R104" s="3">
        <v>740966</v>
      </c>
      <c r="S104" s="3">
        <v>1004969</v>
      </c>
      <c r="T104" s="3">
        <v>1254063</v>
      </c>
      <c r="U104" s="3">
        <v>1539902</v>
      </c>
      <c r="V104" s="3">
        <v>4967718</v>
      </c>
      <c r="W104" s="3">
        <v>4947768</v>
      </c>
      <c r="X104" s="3">
        <v>4927816</v>
      </c>
      <c r="Y104" s="3">
        <v>74116773</v>
      </c>
      <c r="Z104" s="3">
        <v>0</v>
      </c>
      <c r="AA104" s="3">
        <v>94185923.569999993</v>
      </c>
    </row>
    <row r="105" spans="1:27" ht="20.399999999999999" x14ac:dyDescent="0.25">
      <c r="A105" s="2" t="s">
        <v>435</v>
      </c>
      <c r="B105" s="90" t="s">
        <v>1215</v>
      </c>
      <c r="C105" s="2" t="s">
        <v>946</v>
      </c>
      <c r="D105" s="2" t="s">
        <v>947</v>
      </c>
      <c r="E105" s="2" t="s">
        <v>948</v>
      </c>
      <c r="F105" s="2" t="s">
        <v>949</v>
      </c>
      <c r="G105" s="2" t="s">
        <v>950</v>
      </c>
      <c r="H105" s="2" t="s">
        <v>30</v>
      </c>
      <c r="I105" s="2" t="s">
        <v>444</v>
      </c>
      <c r="J105" s="2" t="s">
        <v>485</v>
      </c>
      <c r="K105" s="2" t="s">
        <v>49</v>
      </c>
      <c r="L105" s="2" t="s">
        <v>34</v>
      </c>
      <c r="M105" s="3">
        <v>2315227.13</v>
      </c>
      <c r="N105" s="3"/>
      <c r="O105" s="3">
        <v>3286158.99</v>
      </c>
      <c r="P105" s="3">
        <v>21301996</v>
      </c>
      <c r="Q105" s="3">
        <v>8250824</v>
      </c>
      <c r="R105" s="3">
        <v>326403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35480609.119999997</v>
      </c>
    </row>
    <row r="106" spans="1:27" ht="30.6" x14ac:dyDescent="0.25">
      <c r="A106" s="2" t="s">
        <v>247</v>
      </c>
      <c r="B106" s="90"/>
      <c r="C106" s="2" t="s">
        <v>248</v>
      </c>
      <c r="D106" s="2" t="s">
        <v>249</v>
      </c>
      <c r="E106" s="2" t="s">
        <v>379</v>
      </c>
      <c r="F106" s="2" t="s">
        <v>380</v>
      </c>
      <c r="G106" s="2" t="s">
        <v>381</v>
      </c>
      <c r="H106" s="2" t="s">
        <v>30</v>
      </c>
      <c r="I106" s="2" t="s">
        <v>48</v>
      </c>
      <c r="J106" s="2" t="s">
        <v>32</v>
      </c>
      <c r="K106" s="2" t="s">
        <v>49</v>
      </c>
      <c r="L106" s="2" t="s">
        <v>34</v>
      </c>
      <c r="M106" s="3">
        <v>247000</v>
      </c>
      <c r="N106" s="3"/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247000</v>
      </c>
    </row>
    <row r="107" spans="1:27" ht="30.6" x14ac:dyDescent="0.25">
      <c r="A107" s="2" t="s">
        <v>247</v>
      </c>
      <c r="B107" s="90"/>
      <c r="C107" s="2" t="s">
        <v>248</v>
      </c>
      <c r="D107" s="2" t="s">
        <v>249</v>
      </c>
      <c r="E107" s="2" t="s">
        <v>391</v>
      </c>
      <c r="F107" s="2" t="s">
        <v>392</v>
      </c>
      <c r="G107" s="2" t="s">
        <v>393</v>
      </c>
      <c r="H107" s="2" t="s">
        <v>30</v>
      </c>
      <c r="I107" s="2" t="s">
        <v>48</v>
      </c>
      <c r="J107" s="2" t="s">
        <v>32</v>
      </c>
      <c r="K107" s="2" t="s">
        <v>49</v>
      </c>
      <c r="L107" s="2" t="s">
        <v>34</v>
      </c>
      <c r="M107" s="3">
        <v>1609.72</v>
      </c>
      <c r="N107" s="3"/>
      <c r="O107" s="3">
        <v>908.82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2518.54</v>
      </c>
    </row>
    <row r="108" spans="1:27" ht="30.6" x14ac:dyDescent="0.25">
      <c r="A108" s="2" t="s">
        <v>247</v>
      </c>
      <c r="B108" s="90"/>
      <c r="C108" s="2" t="s">
        <v>248</v>
      </c>
      <c r="D108" s="2" t="s">
        <v>249</v>
      </c>
      <c r="E108" s="2" t="s">
        <v>364</v>
      </c>
      <c r="F108" s="2" t="s">
        <v>365</v>
      </c>
      <c r="G108" s="2" t="s">
        <v>366</v>
      </c>
      <c r="H108" s="2" t="s">
        <v>30</v>
      </c>
      <c r="I108" s="2" t="s">
        <v>48</v>
      </c>
      <c r="J108" s="2" t="s">
        <v>32</v>
      </c>
      <c r="K108" s="2" t="s">
        <v>49</v>
      </c>
      <c r="L108" s="2" t="s">
        <v>34</v>
      </c>
      <c r="M108" s="3">
        <v>13132.53</v>
      </c>
      <c r="N108" s="3"/>
      <c r="O108" s="3">
        <v>171283.17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184415.7</v>
      </c>
    </row>
    <row r="109" spans="1:27" ht="30.6" x14ac:dyDescent="0.25">
      <c r="A109" s="2" t="s">
        <v>247</v>
      </c>
      <c r="B109" s="90"/>
      <c r="C109" s="2" t="s">
        <v>248</v>
      </c>
      <c r="D109" s="2" t="s">
        <v>249</v>
      </c>
      <c r="E109" s="2" t="s">
        <v>304</v>
      </c>
      <c r="F109" s="2" t="s">
        <v>305</v>
      </c>
      <c r="G109" s="2" t="s">
        <v>306</v>
      </c>
      <c r="H109" s="2" t="s">
        <v>30</v>
      </c>
      <c r="I109" s="2" t="s">
        <v>48</v>
      </c>
      <c r="J109" s="2" t="s">
        <v>32</v>
      </c>
      <c r="K109" s="2" t="s">
        <v>49</v>
      </c>
      <c r="L109" s="2" t="s">
        <v>34</v>
      </c>
      <c r="M109" s="3">
        <v>60378.22</v>
      </c>
      <c r="N109" s="3"/>
      <c r="O109" s="3">
        <v>-405.71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59972.51</v>
      </c>
    </row>
    <row r="110" spans="1:27" ht="30.6" x14ac:dyDescent="0.25">
      <c r="A110" s="2" t="s">
        <v>247</v>
      </c>
      <c r="B110" s="90"/>
      <c r="C110" s="2" t="s">
        <v>248</v>
      </c>
      <c r="D110" s="2" t="s">
        <v>249</v>
      </c>
      <c r="E110" s="2" t="s">
        <v>388</v>
      </c>
      <c r="F110" s="2" t="s">
        <v>389</v>
      </c>
      <c r="G110" s="2" t="s">
        <v>390</v>
      </c>
      <c r="H110" s="2" t="s">
        <v>30</v>
      </c>
      <c r="I110" s="2" t="s">
        <v>48</v>
      </c>
      <c r="J110" s="2" t="s">
        <v>32</v>
      </c>
      <c r="K110" s="2" t="s">
        <v>49</v>
      </c>
      <c r="L110" s="2" t="s">
        <v>34</v>
      </c>
      <c r="M110" s="3">
        <v>58494.239999999998</v>
      </c>
      <c r="N110" s="3"/>
      <c r="O110" s="3">
        <v>25466.93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83961.17</v>
      </c>
    </row>
    <row r="111" spans="1:27" ht="30.6" x14ac:dyDescent="0.25">
      <c r="A111" s="2" t="s">
        <v>247</v>
      </c>
      <c r="B111" s="90"/>
      <c r="C111" s="2" t="s">
        <v>248</v>
      </c>
      <c r="D111" s="2" t="s">
        <v>249</v>
      </c>
      <c r="E111" s="2" t="s">
        <v>280</v>
      </c>
      <c r="F111" s="2" t="s">
        <v>281</v>
      </c>
      <c r="G111" s="2" t="s">
        <v>282</v>
      </c>
      <c r="H111" s="2" t="s">
        <v>30</v>
      </c>
      <c r="I111" s="2" t="s">
        <v>48</v>
      </c>
      <c r="J111" s="2" t="s">
        <v>32</v>
      </c>
      <c r="K111" s="2" t="s">
        <v>49</v>
      </c>
      <c r="L111" s="2" t="s">
        <v>34</v>
      </c>
      <c r="M111" s="3">
        <v>150244.17000000001</v>
      </c>
      <c r="N111" s="3"/>
      <c r="O111" s="3">
        <v>389.73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150633.9</v>
      </c>
    </row>
    <row r="112" spans="1:27" ht="30.6" x14ac:dyDescent="0.25">
      <c r="A112" s="2" t="s">
        <v>247</v>
      </c>
      <c r="B112" s="90"/>
      <c r="C112" s="2" t="s">
        <v>248</v>
      </c>
      <c r="D112" s="2" t="s">
        <v>249</v>
      </c>
      <c r="E112" s="2" t="s">
        <v>373</v>
      </c>
      <c r="F112" s="2" t="s">
        <v>374</v>
      </c>
      <c r="G112" s="2" t="s">
        <v>375</v>
      </c>
      <c r="H112" s="2" t="s">
        <v>30</v>
      </c>
      <c r="I112" s="2" t="s">
        <v>48</v>
      </c>
      <c r="J112" s="2" t="s">
        <v>32</v>
      </c>
      <c r="K112" s="2" t="s">
        <v>49</v>
      </c>
      <c r="L112" s="2" t="s">
        <v>34</v>
      </c>
      <c r="M112" s="3">
        <v>43893.89</v>
      </c>
      <c r="N112" s="3"/>
      <c r="O112" s="3">
        <v>14401.31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58295.199999999997</v>
      </c>
    </row>
    <row r="113" spans="1:27" ht="30.6" x14ac:dyDescent="0.25">
      <c r="A113" s="2" t="s">
        <v>247</v>
      </c>
      <c r="B113" s="90"/>
      <c r="C113" s="2" t="s">
        <v>248</v>
      </c>
      <c r="D113" s="2" t="s">
        <v>249</v>
      </c>
      <c r="E113" s="2" t="s">
        <v>283</v>
      </c>
      <c r="F113" s="2" t="s">
        <v>284</v>
      </c>
      <c r="G113" s="2" t="s">
        <v>285</v>
      </c>
      <c r="H113" s="2" t="s">
        <v>30</v>
      </c>
      <c r="I113" s="2" t="s">
        <v>48</v>
      </c>
      <c r="J113" s="2" t="s">
        <v>32</v>
      </c>
      <c r="K113" s="2" t="s">
        <v>49</v>
      </c>
      <c r="L113" s="2" t="s">
        <v>34</v>
      </c>
      <c r="M113" s="3">
        <v>176629.5</v>
      </c>
      <c r="N113" s="3"/>
      <c r="O113" s="3">
        <v>13608.96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190238.46</v>
      </c>
    </row>
    <row r="114" spans="1:27" ht="30.6" x14ac:dyDescent="0.25">
      <c r="A114" s="2" t="s">
        <v>247</v>
      </c>
      <c r="B114" s="90"/>
      <c r="C114" s="2" t="s">
        <v>248</v>
      </c>
      <c r="D114" s="2" t="s">
        <v>249</v>
      </c>
      <c r="E114" s="2" t="s">
        <v>292</v>
      </c>
      <c r="F114" s="2" t="s">
        <v>293</v>
      </c>
      <c r="G114" s="2" t="s">
        <v>294</v>
      </c>
      <c r="H114" s="2" t="s">
        <v>30</v>
      </c>
      <c r="I114" s="2" t="s">
        <v>48</v>
      </c>
      <c r="J114" s="2" t="s">
        <v>32</v>
      </c>
      <c r="K114" s="2" t="s">
        <v>49</v>
      </c>
      <c r="L114" s="2" t="s">
        <v>34</v>
      </c>
      <c r="M114" s="3">
        <v>225104.17</v>
      </c>
      <c r="N114" s="3"/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225104.17</v>
      </c>
    </row>
    <row r="115" spans="1:27" ht="30.6" x14ac:dyDescent="0.25">
      <c r="A115" s="2" t="s">
        <v>247</v>
      </c>
      <c r="B115" s="90"/>
      <c r="C115" s="2" t="s">
        <v>248</v>
      </c>
      <c r="D115" s="2" t="s">
        <v>249</v>
      </c>
      <c r="E115" s="2" t="s">
        <v>253</v>
      </c>
      <c r="F115" s="2" t="s">
        <v>254</v>
      </c>
      <c r="G115" s="2" t="s">
        <v>255</v>
      </c>
      <c r="H115" s="2" t="s">
        <v>30</v>
      </c>
      <c r="I115" s="2" t="s">
        <v>48</v>
      </c>
      <c r="J115" s="2" t="s">
        <v>32</v>
      </c>
      <c r="K115" s="2" t="s">
        <v>49</v>
      </c>
      <c r="L115" s="2" t="s">
        <v>34</v>
      </c>
      <c r="M115" s="3">
        <v>189574.77</v>
      </c>
      <c r="N115" s="3"/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189574.77</v>
      </c>
    </row>
    <row r="116" spans="1:27" ht="30.6" x14ac:dyDescent="0.25">
      <c r="A116" s="2" t="s">
        <v>247</v>
      </c>
      <c r="B116" s="90"/>
      <c r="C116" s="2" t="s">
        <v>248</v>
      </c>
      <c r="D116" s="2" t="s">
        <v>249</v>
      </c>
      <c r="E116" s="2" t="s">
        <v>334</v>
      </c>
      <c r="F116" s="2" t="s">
        <v>335</v>
      </c>
      <c r="G116" s="2" t="s">
        <v>336</v>
      </c>
      <c r="H116" s="2" t="s">
        <v>30</v>
      </c>
      <c r="I116" s="2" t="s">
        <v>48</v>
      </c>
      <c r="J116" s="2" t="s">
        <v>32</v>
      </c>
      <c r="K116" s="2" t="s">
        <v>49</v>
      </c>
      <c r="L116" s="2" t="s">
        <v>34</v>
      </c>
      <c r="M116" s="3">
        <v>142011.68</v>
      </c>
      <c r="N116" s="3"/>
      <c r="O116" s="3">
        <v>29784.93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171796.61</v>
      </c>
    </row>
    <row r="117" spans="1:27" ht="30.6" x14ac:dyDescent="0.25">
      <c r="A117" s="2" t="s">
        <v>247</v>
      </c>
      <c r="B117" s="90"/>
      <c r="C117" s="2" t="s">
        <v>248</v>
      </c>
      <c r="D117" s="2" t="s">
        <v>249</v>
      </c>
      <c r="E117" s="2" t="s">
        <v>349</v>
      </c>
      <c r="F117" s="2" t="s">
        <v>350</v>
      </c>
      <c r="G117" s="2" t="s">
        <v>351</v>
      </c>
      <c r="H117" s="2" t="s">
        <v>30</v>
      </c>
      <c r="I117" s="2" t="s">
        <v>48</v>
      </c>
      <c r="J117" s="2" t="s">
        <v>32</v>
      </c>
      <c r="K117" s="2" t="s">
        <v>49</v>
      </c>
      <c r="L117" s="2" t="s">
        <v>34</v>
      </c>
      <c r="M117" s="3">
        <v>11853.99</v>
      </c>
      <c r="N117" s="3"/>
      <c r="O117" s="3">
        <v>1697.99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13551.98</v>
      </c>
    </row>
    <row r="118" spans="1:27" ht="30.6" x14ac:dyDescent="0.25">
      <c r="A118" s="2" t="s">
        <v>247</v>
      </c>
      <c r="B118" s="90"/>
      <c r="C118" s="2" t="s">
        <v>248</v>
      </c>
      <c r="D118" s="2" t="s">
        <v>249</v>
      </c>
      <c r="E118" s="2" t="s">
        <v>316</v>
      </c>
      <c r="F118" s="2" t="s">
        <v>317</v>
      </c>
      <c r="G118" s="2" t="s">
        <v>318</v>
      </c>
      <c r="H118" s="2" t="s">
        <v>30</v>
      </c>
      <c r="I118" s="2" t="s">
        <v>48</v>
      </c>
      <c r="J118" s="2" t="s">
        <v>32</v>
      </c>
      <c r="K118" s="2" t="s">
        <v>49</v>
      </c>
      <c r="L118" s="2" t="s">
        <v>34</v>
      </c>
      <c r="M118" s="3">
        <v>208067.93</v>
      </c>
      <c r="N118" s="3"/>
      <c r="O118" s="3">
        <v>4793.2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212861.13</v>
      </c>
    </row>
    <row r="119" spans="1:27" ht="30.6" x14ac:dyDescent="0.25">
      <c r="A119" s="2" t="s">
        <v>247</v>
      </c>
      <c r="B119" s="90"/>
      <c r="C119" s="2" t="s">
        <v>248</v>
      </c>
      <c r="D119" s="2" t="s">
        <v>249</v>
      </c>
      <c r="E119" s="2" t="s">
        <v>352</v>
      </c>
      <c r="F119" s="2" t="s">
        <v>353</v>
      </c>
      <c r="G119" s="2" t="s">
        <v>354</v>
      </c>
      <c r="H119" s="2" t="s">
        <v>30</v>
      </c>
      <c r="I119" s="2" t="s">
        <v>48</v>
      </c>
      <c r="J119" s="2" t="s">
        <v>32</v>
      </c>
      <c r="K119" s="2" t="s">
        <v>49</v>
      </c>
      <c r="L119" s="2" t="s">
        <v>34</v>
      </c>
      <c r="M119" s="3">
        <v>733.61</v>
      </c>
      <c r="N119" s="3"/>
      <c r="O119" s="3">
        <v>901.25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1634.86</v>
      </c>
    </row>
    <row r="120" spans="1:27" ht="30.6" x14ac:dyDescent="0.25">
      <c r="A120" s="2" t="s">
        <v>247</v>
      </c>
      <c r="B120" s="90"/>
      <c r="C120" s="2" t="s">
        <v>248</v>
      </c>
      <c r="D120" s="2" t="s">
        <v>249</v>
      </c>
      <c r="E120" s="2" t="s">
        <v>355</v>
      </c>
      <c r="F120" s="2" t="s">
        <v>356</v>
      </c>
      <c r="G120" s="2" t="s">
        <v>357</v>
      </c>
      <c r="H120" s="2" t="s">
        <v>30</v>
      </c>
      <c r="I120" s="2" t="s">
        <v>48</v>
      </c>
      <c r="J120" s="2" t="s">
        <v>32</v>
      </c>
      <c r="K120" s="2" t="s">
        <v>49</v>
      </c>
      <c r="L120" s="2" t="s">
        <v>34</v>
      </c>
      <c r="M120" s="3">
        <v>126414.9</v>
      </c>
      <c r="N120" s="3"/>
      <c r="O120" s="3">
        <v>941.41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127356.31</v>
      </c>
    </row>
    <row r="121" spans="1:27" ht="30.6" x14ac:dyDescent="0.25">
      <c r="A121" s="2" t="s">
        <v>247</v>
      </c>
      <c r="B121" s="90"/>
      <c r="C121" s="2" t="s">
        <v>248</v>
      </c>
      <c r="D121" s="2" t="s">
        <v>249</v>
      </c>
      <c r="E121" s="2" t="s">
        <v>319</v>
      </c>
      <c r="F121" s="2" t="s">
        <v>320</v>
      </c>
      <c r="G121" s="2" t="s">
        <v>321</v>
      </c>
      <c r="H121" s="2" t="s">
        <v>30</v>
      </c>
      <c r="I121" s="2" t="s">
        <v>48</v>
      </c>
      <c r="J121" s="2" t="s">
        <v>32</v>
      </c>
      <c r="K121" s="2" t="s">
        <v>49</v>
      </c>
      <c r="L121" s="2" t="s">
        <v>34</v>
      </c>
      <c r="M121" s="3">
        <v>157331.20000000001</v>
      </c>
      <c r="N121" s="3"/>
      <c r="O121" s="3">
        <v>2835.58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160166.78</v>
      </c>
    </row>
    <row r="122" spans="1:27" ht="30.6" x14ac:dyDescent="0.25">
      <c r="A122" s="2" t="s">
        <v>247</v>
      </c>
      <c r="B122" s="90"/>
      <c r="C122" s="2" t="s">
        <v>248</v>
      </c>
      <c r="D122" s="2" t="s">
        <v>249</v>
      </c>
      <c r="E122" s="2" t="s">
        <v>367</v>
      </c>
      <c r="F122" s="2" t="s">
        <v>368</v>
      </c>
      <c r="G122" s="2" t="s">
        <v>369</v>
      </c>
      <c r="H122" s="2" t="s">
        <v>30</v>
      </c>
      <c r="I122" s="2" t="s">
        <v>48</v>
      </c>
      <c r="J122" s="2" t="s">
        <v>32</v>
      </c>
      <c r="K122" s="2" t="s">
        <v>49</v>
      </c>
      <c r="L122" s="2" t="s">
        <v>34</v>
      </c>
      <c r="M122" s="3">
        <v>43851.9</v>
      </c>
      <c r="N122" s="3"/>
      <c r="O122" s="3">
        <v>2051.02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45902.92</v>
      </c>
    </row>
    <row r="123" spans="1:27" ht="30.6" x14ac:dyDescent="0.25">
      <c r="A123" s="2" t="s">
        <v>247</v>
      </c>
      <c r="B123" s="90"/>
      <c r="C123" s="2" t="s">
        <v>248</v>
      </c>
      <c r="D123" s="2" t="s">
        <v>249</v>
      </c>
      <c r="E123" s="2" t="s">
        <v>322</v>
      </c>
      <c r="F123" s="2" t="s">
        <v>323</v>
      </c>
      <c r="G123" s="2" t="s">
        <v>324</v>
      </c>
      <c r="H123" s="2" t="s">
        <v>30</v>
      </c>
      <c r="I123" s="2" t="s">
        <v>48</v>
      </c>
      <c r="J123" s="2" t="s">
        <v>32</v>
      </c>
      <c r="K123" s="2" t="s">
        <v>49</v>
      </c>
      <c r="L123" s="2" t="s">
        <v>34</v>
      </c>
      <c r="M123" s="3">
        <v>69382.539999999994</v>
      </c>
      <c r="N123" s="3"/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69382.539999999994</v>
      </c>
    </row>
    <row r="124" spans="1:27" ht="30.6" x14ac:dyDescent="0.25">
      <c r="A124" s="2" t="s">
        <v>247</v>
      </c>
      <c r="B124" s="90"/>
      <c r="C124" s="2" t="s">
        <v>248</v>
      </c>
      <c r="D124" s="2" t="s">
        <v>249</v>
      </c>
      <c r="E124" s="2" t="s">
        <v>340</v>
      </c>
      <c r="F124" s="2" t="s">
        <v>341</v>
      </c>
      <c r="G124" s="2" t="s">
        <v>342</v>
      </c>
      <c r="H124" s="2" t="s">
        <v>30</v>
      </c>
      <c r="I124" s="2" t="s">
        <v>48</v>
      </c>
      <c r="J124" s="2" t="s">
        <v>32</v>
      </c>
      <c r="K124" s="2" t="s">
        <v>49</v>
      </c>
      <c r="L124" s="2" t="s">
        <v>34</v>
      </c>
      <c r="M124" s="3">
        <v>235328.62</v>
      </c>
      <c r="N124" s="3"/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235328.62</v>
      </c>
    </row>
    <row r="125" spans="1:27" ht="30.6" x14ac:dyDescent="0.25">
      <c r="A125" s="2" t="s">
        <v>247</v>
      </c>
      <c r="B125" s="90"/>
      <c r="C125" s="2" t="s">
        <v>248</v>
      </c>
      <c r="D125" s="2" t="s">
        <v>249</v>
      </c>
      <c r="E125" s="2" t="s">
        <v>382</v>
      </c>
      <c r="F125" s="2" t="s">
        <v>383</v>
      </c>
      <c r="G125" s="2" t="s">
        <v>384</v>
      </c>
      <c r="H125" s="2" t="s">
        <v>30</v>
      </c>
      <c r="I125" s="2" t="s">
        <v>48</v>
      </c>
      <c r="J125" s="2" t="s">
        <v>32</v>
      </c>
      <c r="K125" s="2" t="s">
        <v>49</v>
      </c>
      <c r="L125" s="2" t="s">
        <v>34</v>
      </c>
      <c r="M125" s="3">
        <v>59865.38</v>
      </c>
      <c r="N125" s="3"/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59865.38</v>
      </c>
    </row>
    <row r="126" spans="1:27" ht="30.6" x14ac:dyDescent="0.25">
      <c r="A126" s="2" t="s">
        <v>247</v>
      </c>
      <c r="B126" s="90"/>
      <c r="C126" s="2" t="s">
        <v>248</v>
      </c>
      <c r="D126" s="2" t="s">
        <v>249</v>
      </c>
      <c r="E126" s="2" t="s">
        <v>328</v>
      </c>
      <c r="F126" s="2" t="s">
        <v>329</v>
      </c>
      <c r="G126" s="2" t="s">
        <v>330</v>
      </c>
      <c r="H126" s="2" t="s">
        <v>30</v>
      </c>
      <c r="I126" s="2" t="s">
        <v>48</v>
      </c>
      <c r="J126" s="2" t="s">
        <v>32</v>
      </c>
      <c r="K126" s="2" t="s">
        <v>49</v>
      </c>
      <c r="L126" s="2" t="s">
        <v>34</v>
      </c>
      <c r="M126" s="3">
        <v>189218.46</v>
      </c>
      <c r="N126" s="3"/>
      <c r="O126" s="3">
        <v>405.71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189624.17</v>
      </c>
    </row>
    <row r="127" spans="1:27" ht="30.6" x14ac:dyDescent="0.25">
      <c r="A127" s="2" t="s">
        <v>247</v>
      </c>
      <c r="B127" s="90"/>
      <c r="C127" s="2" t="s">
        <v>248</v>
      </c>
      <c r="D127" s="2" t="s">
        <v>249</v>
      </c>
      <c r="E127" s="2" t="s">
        <v>361</v>
      </c>
      <c r="F127" s="2" t="s">
        <v>362</v>
      </c>
      <c r="G127" s="2" t="s">
        <v>363</v>
      </c>
      <c r="H127" s="2" t="s">
        <v>30</v>
      </c>
      <c r="I127" s="2" t="s">
        <v>48</v>
      </c>
      <c r="J127" s="2" t="s">
        <v>32</v>
      </c>
      <c r="K127" s="2" t="s">
        <v>49</v>
      </c>
      <c r="L127" s="2" t="s">
        <v>34</v>
      </c>
      <c r="M127" s="3">
        <v>28040.44</v>
      </c>
      <c r="N127" s="3"/>
      <c r="O127" s="3">
        <v>7142.73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35183.17</v>
      </c>
    </row>
    <row r="128" spans="1:27" ht="30.6" x14ac:dyDescent="0.25">
      <c r="A128" s="2" t="s">
        <v>247</v>
      </c>
      <c r="B128" s="90"/>
      <c r="C128" s="2" t="s">
        <v>248</v>
      </c>
      <c r="D128" s="2" t="s">
        <v>249</v>
      </c>
      <c r="E128" s="2" t="s">
        <v>268</v>
      </c>
      <c r="F128" s="2" t="s">
        <v>269</v>
      </c>
      <c r="G128" s="2" t="s">
        <v>270</v>
      </c>
      <c r="H128" s="2" t="s">
        <v>30</v>
      </c>
      <c r="I128" s="2" t="s">
        <v>48</v>
      </c>
      <c r="J128" s="2" t="s">
        <v>32</v>
      </c>
      <c r="K128" s="2" t="s">
        <v>49</v>
      </c>
      <c r="L128" s="2" t="s">
        <v>34</v>
      </c>
      <c r="M128" s="3">
        <v>238297.99</v>
      </c>
      <c r="N128" s="3"/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238297.99</v>
      </c>
    </row>
    <row r="129" spans="1:27" ht="30.6" x14ac:dyDescent="0.25">
      <c r="A129" s="2" t="s">
        <v>247</v>
      </c>
      <c r="B129" s="90"/>
      <c r="C129" s="2" t="s">
        <v>248</v>
      </c>
      <c r="D129" s="2" t="s">
        <v>249</v>
      </c>
      <c r="E129" s="2" t="s">
        <v>331</v>
      </c>
      <c r="F129" s="2" t="s">
        <v>332</v>
      </c>
      <c r="G129" s="2" t="s">
        <v>333</v>
      </c>
      <c r="H129" s="2" t="s">
        <v>30</v>
      </c>
      <c r="I129" s="2" t="s">
        <v>48</v>
      </c>
      <c r="J129" s="2" t="s">
        <v>32</v>
      </c>
      <c r="K129" s="2" t="s">
        <v>49</v>
      </c>
      <c r="L129" s="2" t="s">
        <v>34</v>
      </c>
      <c r="M129" s="3">
        <v>171248.14</v>
      </c>
      <c r="N129" s="3"/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171248.14</v>
      </c>
    </row>
    <row r="130" spans="1:27" ht="30.6" x14ac:dyDescent="0.25">
      <c r="A130" s="2" t="s">
        <v>247</v>
      </c>
      <c r="B130" s="90"/>
      <c r="C130" s="2" t="s">
        <v>248</v>
      </c>
      <c r="D130" s="2" t="s">
        <v>249</v>
      </c>
      <c r="E130" s="2" t="s">
        <v>259</v>
      </c>
      <c r="F130" s="2" t="s">
        <v>260</v>
      </c>
      <c r="G130" s="2" t="s">
        <v>261</v>
      </c>
      <c r="H130" s="2" t="s">
        <v>30</v>
      </c>
      <c r="I130" s="2" t="s">
        <v>48</v>
      </c>
      <c r="J130" s="2" t="s">
        <v>32</v>
      </c>
      <c r="K130" s="2" t="s">
        <v>49</v>
      </c>
      <c r="L130" s="2" t="s">
        <v>34</v>
      </c>
      <c r="M130" s="3">
        <v>238727.41</v>
      </c>
      <c r="N130" s="3"/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238727.41</v>
      </c>
    </row>
    <row r="131" spans="1:27" ht="30.6" x14ac:dyDescent="0.25">
      <c r="A131" s="2" t="s">
        <v>247</v>
      </c>
      <c r="B131" s="90"/>
      <c r="C131" s="2" t="s">
        <v>248</v>
      </c>
      <c r="D131" s="2" t="s">
        <v>249</v>
      </c>
      <c r="E131" s="2" t="s">
        <v>250</v>
      </c>
      <c r="F131" s="2" t="s">
        <v>251</v>
      </c>
      <c r="G131" s="2" t="s">
        <v>252</v>
      </c>
      <c r="H131" s="2" t="s">
        <v>30</v>
      </c>
      <c r="I131" s="2" t="s">
        <v>48</v>
      </c>
      <c r="J131" s="2" t="s">
        <v>32</v>
      </c>
      <c r="K131" s="2" t="s">
        <v>49</v>
      </c>
      <c r="L131" s="2" t="s">
        <v>34</v>
      </c>
      <c r="M131" s="3">
        <v>-7.0000000000000007E-2</v>
      </c>
      <c r="N131" s="3"/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-7.0000000000000007E-2</v>
      </c>
    </row>
    <row r="132" spans="1:27" ht="30.6" x14ac:dyDescent="0.25">
      <c r="A132" s="2" t="s">
        <v>247</v>
      </c>
      <c r="B132" s="90" t="s">
        <v>1224</v>
      </c>
      <c r="C132" s="2" t="s">
        <v>248</v>
      </c>
      <c r="D132" s="2" t="s">
        <v>249</v>
      </c>
      <c r="E132" s="2" t="s">
        <v>248</v>
      </c>
      <c r="F132" s="2" t="s">
        <v>394</v>
      </c>
      <c r="G132" s="2" t="s">
        <v>248</v>
      </c>
      <c r="H132" s="2" t="s">
        <v>30</v>
      </c>
      <c r="I132" s="2" t="s">
        <v>48</v>
      </c>
      <c r="J132" s="2" t="s">
        <v>32</v>
      </c>
      <c r="K132" s="2" t="s">
        <v>49</v>
      </c>
      <c r="L132" s="2" t="s">
        <v>34</v>
      </c>
      <c r="M132" s="3">
        <v>0</v>
      </c>
      <c r="N132" s="3"/>
      <c r="O132" s="3">
        <v>722645</v>
      </c>
      <c r="P132" s="3">
        <v>1451119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2173764</v>
      </c>
    </row>
    <row r="133" spans="1:27" ht="30.6" x14ac:dyDescent="0.25">
      <c r="A133" s="2" t="s">
        <v>247</v>
      </c>
      <c r="B133" s="90"/>
      <c r="C133" s="2" t="s">
        <v>248</v>
      </c>
      <c r="D133" s="2" t="s">
        <v>249</v>
      </c>
      <c r="E133" s="2" t="s">
        <v>271</v>
      </c>
      <c r="F133" s="2" t="s">
        <v>272</v>
      </c>
      <c r="G133" s="2" t="s">
        <v>273</v>
      </c>
      <c r="H133" s="2" t="s">
        <v>30</v>
      </c>
      <c r="I133" s="2" t="s">
        <v>48</v>
      </c>
      <c r="J133" s="2" t="s">
        <v>32</v>
      </c>
      <c r="K133" s="2" t="s">
        <v>49</v>
      </c>
      <c r="L133" s="2" t="s">
        <v>34</v>
      </c>
      <c r="M133" s="3">
        <v>208610.43</v>
      </c>
      <c r="N133" s="3"/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208610.43</v>
      </c>
    </row>
    <row r="134" spans="1:27" ht="30.6" x14ac:dyDescent="0.25">
      <c r="A134" s="2" t="s">
        <v>247</v>
      </c>
      <c r="B134" s="90"/>
      <c r="C134" s="2" t="s">
        <v>248</v>
      </c>
      <c r="D134" s="2" t="s">
        <v>249</v>
      </c>
      <c r="E134" s="2" t="s">
        <v>256</v>
      </c>
      <c r="F134" s="2" t="s">
        <v>257</v>
      </c>
      <c r="G134" s="2" t="s">
        <v>258</v>
      </c>
      <c r="H134" s="2" t="s">
        <v>30</v>
      </c>
      <c r="I134" s="2" t="s">
        <v>48</v>
      </c>
      <c r="J134" s="2" t="s">
        <v>32</v>
      </c>
      <c r="K134" s="2" t="s">
        <v>49</v>
      </c>
      <c r="L134" s="2" t="s">
        <v>34</v>
      </c>
      <c r="M134" s="3">
        <v>83243.259999999995</v>
      </c>
      <c r="N134" s="3"/>
      <c r="O134" s="3">
        <v>-10320.89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72922.37</v>
      </c>
    </row>
    <row r="135" spans="1:27" ht="30.6" x14ac:dyDescent="0.25">
      <c r="A135" s="2" t="s">
        <v>247</v>
      </c>
      <c r="B135" s="90"/>
      <c r="C135" s="2" t="s">
        <v>248</v>
      </c>
      <c r="D135" s="2" t="s">
        <v>249</v>
      </c>
      <c r="E135" s="2" t="s">
        <v>274</v>
      </c>
      <c r="F135" s="2" t="s">
        <v>275</v>
      </c>
      <c r="G135" s="2" t="s">
        <v>276</v>
      </c>
      <c r="H135" s="2" t="s">
        <v>30</v>
      </c>
      <c r="I135" s="2" t="s">
        <v>48</v>
      </c>
      <c r="J135" s="2" t="s">
        <v>32</v>
      </c>
      <c r="K135" s="2" t="s">
        <v>49</v>
      </c>
      <c r="L135" s="2" t="s">
        <v>34</v>
      </c>
      <c r="M135" s="3">
        <v>197549.84</v>
      </c>
      <c r="N135" s="3"/>
      <c r="O135" s="3">
        <v>8688.56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206238.4</v>
      </c>
    </row>
    <row r="136" spans="1:27" ht="30.6" x14ac:dyDescent="0.25">
      <c r="A136" s="2" t="s">
        <v>247</v>
      </c>
      <c r="B136" s="90"/>
      <c r="C136" s="2" t="s">
        <v>248</v>
      </c>
      <c r="D136" s="2" t="s">
        <v>249</v>
      </c>
      <c r="E136" s="2" t="s">
        <v>310</v>
      </c>
      <c r="F136" s="2" t="s">
        <v>311</v>
      </c>
      <c r="G136" s="2" t="s">
        <v>312</v>
      </c>
      <c r="H136" s="2" t="s">
        <v>30</v>
      </c>
      <c r="I136" s="2" t="s">
        <v>48</v>
      </c>
      <c r="J136" s="2" t="s">
        <v>32</v>
      </c>
      <c r="K136" s="2" t="s">
        <v>49</v>
      </c>
      <c r="L136" s="2" t="s">
        <v>34</v>
      </c>
      <c r="M136" s="3">
        <v>175194.91</v>
      </c>
      <c r="N136" s="3"/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175194.91</v>
      </c>
    </row>
    <row r="137" spans="1:27" ht="30.6" x14ac:dyDescent="0.25">
      <c r="A137" s="2" t="s">
        <v>247</v>
      </c>
      <c r="B137" s="90"/>
      <c r="C137" s="2" t="s">
        <v>248</v>
      </c>
      <c r="D137" s="2" t="s">
        <v>249</v>
      </c>
      <c r="E137" s="2" t="s">
        <v>277</v>
      </c>
      <c r="F137" s="2" t="s">
        <v>278</v>
      </c>
      <c r="G137" s="2" t="s">
        <v>279</v>
      </c>
      <c r="H137" s="2" t="s">
        <v>30</v>
      </c>
      <c r="I137" s="2" t="s">
        <v>48</v>
      </c>
      <c r="J137" s="2" t="s">
        <v>32</v>
      </c>
      <c r="K137" s="2" t="s">
        <v>49</v>
      </c>
      <c r="L137" s="2" t="s">
        <v>34</v>
      </c>
      <c r="M137" s="3">
        <v>174461.4</v>
      </c>
      <c r="N137" s="3"/>
      <c r="O137" s="3">
        <v>8475.06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182936.46</v>
      </c>
    </row>
    <row r="138" spans="1:27" ht="30.6" x14ac:dyDescent="0.25">
      <c r="A138" s="2" t="s">
        <v>247</v>
      </c>
      <c r="B138" s="90"/>
      <c r="C138" s="2" t="s">
        <v>248</v>
      </c>
      <c r="D138" s="2" t="s">
        <v>249</v>
      </c>
      <c r="E138" s="2" t="s">
        <v>298</v>
      </c>
      <c r="F138" s="2" t="s">
        <v>299</v>
      </c>
      <c r="G138" s="2" t="s">
        <v>300</v>
      </c>
      <c r="H138" s="2" t="s">
        <v>30</v>
      </c>
      <c r="I138" s="2" t="s">
        <v>48</v>
      </c>
      <c r="J138" s="2" t="s">
        <v>32</v>
      </c>
      <c r="K138" s="2" t="s">
        <v>49</v>
      </c>
      <c r="L138" s="2" t="s">
        <v>34</v>
      </c>
      <c r="M138" s="3">
        <v>207565.3</v>
      </c>
      <c r="N138" s="3"/>
      <c r="O138" s="3">
        <v>-37084.97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170480.33</v>
      </c>
    </row>
    <row r="139" spans="1:27" ht="30.6" x14ac:dyDescent="0.25">
      <c r="A139" s="2" t="s">
        <v>247</v>
      </c>
      <c r="B139" s="90"/>
      <c r="C139" s="2" t="s">
        <v>248</v>
      </c>
      <c r="D139" s="2" t="s">
        <v>249</v>
      </c>
      <c r="E139" s="2" t="s">
        <v>295</v>
      </c>
      <c r="F139" s="2" t="s">
        <v>296</v>
      </c>
      <c r="G139" s="2" t="s">
        <v>297</v>
      </c>
      <c r="H139" s="2" t="s">
        <v>30</v>
      </c>
      <c r="I139" s="2" t="s">
        <v>48</v>
      </c>
      <c r="J139" s="2" t="s">
        <v>32</v>
      </c>
      <c r="K139" s="2" t="s">
        <v>49</v>
      </c>
      <c r="L139" s="2" t="s">
        <v>34</v>
      </c>
      <c r="M139" s="3">
        <v>146083.06</v>
      </c>
      <c r="N139" s="3"/>
      <c r="O139" s="3">
        <v>30186.19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176269.25</v>
      </c>
    </row>
    <row r="140" spans="1:27" ht="30.6" x14ac:dyDescent="0.25">
      <c r="A140" s="2" t="s">
        <v>247</v>
      </c>
      <c r="B140" s="90"/>
      <c r="C140" s="2" t="s">
        <v>248</v>
      </c>
      <c r="D140" s="2" t="s">
        <v>249</v>
      </c>
      <c r="E140" s="2" t="s">
        <v>286</v>
      </c>
      <c r="F140" s="2" t="s">
        <v>287</v>
      </c>
      <c r="G140" s="2" t="s">
        <v>288</v>
      </c>
      <c r="H140" s="2" t="s">
        <v>30</v>
      </c>
      <c r="I140" s="2" t="s">
        <v>48</v>
      </c>
      <c r="J140" s="2" t="s">
        <v>32</v>
      </c>
      <c r="K140" s="2" t="s">
        <v>49</v>
      </c>
      <c r="L140" s="2" t="s">
        <v>34</v>
      </c>
      <c r="M140" s="3">
        <v>198750.85</v>
      </c>
      <c r="N140" s="3"/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198750.85</v>
      </c>
    </row>
    <row r="141" spans="1:27" ht="30.6" x14ac:dyDescent="0.25">
      <c r="A141" s="2" t="s">
        <v>247</v>
      </c>
      <c r="B141" s="90"/>
      <c r="C141" s="2" t="s">
        <v>248</v>
      </c>
      <c r="D141" s="2" t="s">
        <v>249</v>
      </c>
      <c r="E141" s="2" t="s">
        <v>343</v>
      </c>
      <c r="F141" s="2" t="s">
        <v>344</v>
      </c>
      <c r="G141" s="2" t="s">
        <v>345</v>
      </c>
      <c r="H141" s="2" t="s">
        <v>30</v>
      </c>
      <c r="I141" s="2" t="s">
        <v>48</v>
      </c>
      <c r="J141" s="2" t="s">
        <v>32</v>
      </c>
      <c r="K141" s="2" t="s">
        <v>49</v>
      </c>
      <c r="L141" s="2" t="s">
        <v>34</v>
      </c>
      <c r="M141" s="3">
        <v>155767.51999999999</v>
      </c>
      <c r="N141" s="3"/>
      <c r="O141" s="3">
        <v>59605.49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215373.01</v>
      </c>
    </row>
    <row r="142" spans="1:27" ht="30.6" x14ac:dyDescent="0.25">
      <c r="A142" s="2" t="s">
        <v>247</v>
      </c>
      <c r="B142" s="90"/>
      <c r="C142" s="2" t="s">
        <v>248</v>
      </c>
      <c r="D142" s="2" t="s">
        <v>249</v>
      </c>
      <c r="E142" s="2" t="s">
        <v>307</v>
      </c>
      <c r="F142" s="2" t="s">
        <v>308</v>
      </c>
      <c r="G142" s="2" t="s">
        <v>309</v>
      </c>
      <c r="H142" s="2" t="s">
        <v>30</v>
      </c>
      <c r="I142" s="2" t="s">
        <v>48</v>
      </c>
      <c r="J142" s="2" t="s">
        <v>32</v>
      </c>
      <c r="K142" s="2" t="s">
        <v>49</v>
      </c>
      <c r="L142" s="2" t="s">
        <v>34</v>
      </c>
      <c r="M142" s="3">
        <v>229807.55</v>
      </c>
      <c r="N142" s="3"/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229807.55</v>
      </c>
    </row>
    <row r="143" spans="1:27" ht="30.6" x14ac:dyDescent="0.25">
      <c r="A143" s="2" t="s">
        <v>247</v>
      </c>
      <c r="B143" s="90"/>
      <c r="C143" s="2" t="s">
        <v>248</v>
      </c>
      <c r="D143" s="2" t="s">
        <v>249</v>
      </c>
      <c r="E143" s="2" t="s">
        <v>337</v>
      </c>
      <c r="F143" s="2" t="s">
        <v>338</v>
      </c>
      <c r="G143" s="2" t="s">
        <v>339</v>
      </c>
      <c r="H143" s="2" t="s">
        <v>30</v>
      </c>
      <c r="I143" s="2" t="s">
        <v>48</v>
      </c>
      <c r="J143" s="2" t="s">
        <v>32</v>
      </c>
      <c r="K143" s="2" t="s">
        <v>49</v>
      </c>
      <c r="L143" s="2" t="s">
        <v>34</v>
      </c>
      <c r="M143" s="3">
        <v>178872.61</v>
      </c>
      <c r="N143" s="3"/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178872.61</v>
      </c>
    </row>
    <row r="144" spans="1:27" ht="30.6" x14ac:dyDescent="0.25">
      <c r="A144" s="2" t="s">
        <v>247</v>
      </c>
      <c r="B144" s="90"/>
      <c r="C144" s="2" t="s">
        <v>248</v>
      </c>
      <c r="D144" s="2" t="s">
        <v>249</v>
      </c>
      <c r="E144" s="2" t="s">
        <v>376</v>
      </c>
      <c r="F144" s="2" t="s">
        <v>377</v>
      </c>
      <c r="G144" s="2" t="s">
        <v>378</v>
      </c>
      <c r="H144" s="2" t="s">
        <v>30</v>
      </c>
      <c r="I144" s="2" t="s">
        <v>48</v>
      </c>
      <c r="J144" s="2" t="s">
        <v>32</v>
      </c>
      <c r="K144" s="2" t="s">
        <v>49</v>
      </c>
      <c r="L144" s="2" t="s">
        <v>34</v>
      </c>
      <c r="M144" s="3">
        <v>151318.01</v>
      </c>
      <c r="N144" s="3"/>
      <c r="O144" s="3">
        <v>2550.96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153868.97</v>
      </c>
    </row>
    <row r="145" spans="1:27" ht="30.6" x14ac:dyDescent="0.25">
      <c r="A145" s="2" t="s">
        <v>247</v>
      </c>
      <c r="B145" s="90"/>
      <c r="C145" s="2" t="s">
        <v>248</v>
      </c>
      <c r="D145" s="2" t="s">
        <v>249</v>
      </c>
      <c r="E145" s="2" t="s">
        <v>370</v>
      </c>
      <c r="F145" s="2" t="s">
        <v>371</v>
      </c>
      <c r="G145" s="2" t="s">
        <v>372</v>
      </c>
      <c r="H145" s="2" t="s">
        <v>30</v>
      </c>
      <c r="I145" s="2" t="s">
        <v>48</v>
      </c>
      <c r="J145" s="2" t="s">
        <v>32</v>
      </c>
      <c r="K145" s="2" t="s">
        <v>49</v>
      </c>
      <c r="L145" s="2" t="s">
        <v>34</v>
      </c>
      <c r="M145" s="3">
        <v>42957.53</v>
      </c>
      <c r="N145" s="3"/>
      <c r="O145" s="3">
        <v>14707.15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57664.68</v>
      </c>
    </row>
    <row r="146" spans="1:27" ht="30.6" x14ac:dyDescent="0.25">
      <c r="A146" s="2" t="s">
        <v>247</v>
      </c>
      <c r="B146" s="90"/>
      <c r="C146" s="2" t="s">
        <v>248</v>
      </c>
      <c r="D146" s="2" t="s">
        <v>249</v>
      </c>
      <c r="E146" s="2" t="s">
        <v>325</v>
      </c>
      <c r="F146" s="2" t="s">
        <v>326</v>
      </c>
      <c r="G146" s="2" t="s">
        <v>327</v>
      </c>
      <c r="H146" s="2" t="s">
        <v>30</v>
      </c>
      <c r="I146" s="2" t="s">
        <v>48</v>
      </c>
      <c r="J146" s="2" t="s">
        <v>32</v>
      </c>
      <c r="K146" s="2" t="s">
        <v>49</v>
      </c>
      <c r="L146" s="2" t="s">
        <v>34</v>
      </c>
      <c r="M146" s="3">
        <v>175853.69</v>
      </c>
      <c r="N146" s="3"/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175853.69</v>
      </c>
    </row>
    <row r="147" spans="1:27" ht="30.6" x14ac:dyDescent="0.25">
      <c r="A147" s="2" t="s">
        <v>247</v>
      </c>
      <c r="B147" s="90"/>
      <c r="C147" s="2" t="s">
        <v>248</v>
      </c>
      <c r="D147" s="2" t="s">
        <v>249</v>
      </c>
      <c r="E147" s="2" t="s">
        <v>262</v>
      </c>
      <c r="F147" s="2" t="s">
        <v>263</v>
      </c>
      <c r="G147" s="2" t="s">
        <v>264</v>
      </c>
      <c r="H147" s="2" t="s">
        <v>30</v>
      </c>
      <c r="I147" s="2" t="s">
        <v>48</v>
      </c>
      <c r="J147" s="2" t="s">
        <v>32</v>
      </c>
      <c r="K147" s="2" t="s">
        <v>49</v>
      </c>
      <c r="L147" s="2" t="s">
        <v>34</v>
      </c>
      <c r="M147" s="3">
        <v>198891.2</v>
      </c>
      <c r="N147" s="3"/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198891.2</v>
      </c>
    </row>
    <row r="148" spans="1:27" ht="30.6" x14ac:dyDescent="0.25">
      <c r="A148" s="2" t="s">
        <v>247</v>
      </c>
      <c r="B148" s="90"/>
      <c r="C148" s="2" t="s">
        <v>248</v>
      </c>
      <c r="D148" s="2" t="s">
        <v>249</v>
      </c>
      <c r="E148" s="2" t="s">
        <v>265</v>
      </c>
      <c r="F148" s="2" t="s">
        <v>266</v>
      </c>
      <c r="G148" s="2" t="s">
        <v>267</v>
      </c>
      <c r="H148" s="2" t="s">
        <v>30</v>
      </c>
      <c r="I148" s="2" t="s">
        <v>48</v>
      </c>
      <c r="J148" s="2" t="s">
        <v>32</v>
      </c>
      <c r="K148" s="2" t="s">
        <v>49</v>
      </c>
      <c r="L148" s="2" t="s">
        <v>34</v>
      </c>
      <c r="M148" s="3">
        <v>198060.17</v>
      </c>
      <c r="N148" s="3"/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198060.17</v>
      </c>
    </row>
    <row r="149" spans="1:27" ht="30.6" x14ac:dyDescent="0.25">
      <c r="A149" s="2" t="s">
        <v>247</v>
      </c>
      <c r="B149" s="90"/>
      <c r="C149" s="2" t="s">
        <v>248</v>
      </c>
      <c r="D149" s="2" t="s">
        <v>249</v>
      </c>
      <c r="E149" s="2" t="s">
        <v>313</v>
      </c>
      <c r="F149" s="2" t="s">
        <v>314</v>
      </c>
      <c r="G149" s="2" t="s">
        <v>315</v>
      </c>
      <c r="H149" s="2" t="s">
        <v>30</v>
      </c>
      <c r="I149" s="2" t="s">
        <v>48</v>
      </c>
      <c r="J149" s="2" t="s">
        <v>32</v>
      </c>
      <c r="K149" s="2" t="s">
        <v>49</v>
      </c>
      <c r="L149" s="2" t="s">
        <v>34</v>
      </c>
      <c r="M149" s="3">
        <v>56730.95</v>
      </c>
      <c r="N149" s="3"/>
      <c r="O149" s="3">
        <v>4909.53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61640.480000000003</v>
      </c>
    </row>
    <row r="150" spans="1:27" ht="30.6" x14ac:dyDescent="0.25">
      <c r="A150" s="2" t="s">
        <v>247</v>
      </c>
      <c r="B150" s="90"/>
      <c r="C150" s="2" t="s">
        <v>248</v>
      </c>
      <c r="D150" s="2" t="s">
        <v>249</v>
      </c>
      <c r="E150" s="2" t="s">
        <v>385</v>
      </c>
      <c r="F150" s="2" t="s">
        <v>386</v>
      </c>
      <c r="G150" s="2" t="s">
        <v>387</v>
      </c>
      <c r="H150" s="2" t="s">
        <v>30</v>
      </c>
      <c r="I150" s="2" t="s">
        <v>48</v>
      </c>
      <c r="J150" s="2" t="s">
        <v>32</v>
      </c>
      <c r="K150" s="2" t="s">
        <v>49</v>
      </c>
      <c r="L150" s="2" t="s">
        <v>34</v>
      </c>
      <c r="M150" s="3">
        <v>101587.47</v>
      </c>
      <c r="N150" s="3"/>
      <c r="O150" s="3">
        <v>7610.88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109198.35</v>
      </c>
    </row>
    <row r="151" spans="1:27" ht="30.6" x14ac:dyDescent="0.25">
      <c r="A151" s="2" t="s">
        <v>247</v>
      </c>
      <c r="B151" s="90"/>
      <c r="C151" s="2" t="s">
        <v>248</v>
      </c>
      <c r="D151" s="2" t="s">
        <v>249</v>
      </c>
      <c r="E151" s="2" t="s">
        <v>346</v>
      </c>
      <c r="F151" s="2" t="s">
        <v>347</v>
      </c>
      <c r="G151" s="2" t="s">
        <v>348</v>
      </c>
      <c r="H151" s="2" t="s">
        <v>30</v>
      </c>
      <c r="I151" s="2" t="s">
        <v>48</v>
      </c>
      <c r="J151" s="2" t="s">
        <v>32</v>
      </c>
      <c r="K151" s="2" t="s">
        <v>49</v>
      </c>
      <c r="L151" s="2" t="s">
        <v>34</v>
      </c>
      <c r="M151" s="3">
        <v>167104.04999999999</v>
      </c>
      <c r="N151" s="3"/>
      <c r="O151" s="3">
        <v>9522.18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176626.23</v>
      </c>
    </row>
    <row r="152" spans="1:27" ht="30.6" x14ac:dyDescent="0.25">
      <c r="A152" s="2" t="s">
        <v>247</v>
      </c>
      <c r="B152" s="90"/>
      <c r="C152" s="2" t="s">
        <v>248</v>
      </c>
      <c r="D152" s="2" t="s">
        <v>249</v>
      </c>
      <c r="E152" s="2" t="s">
        <v>301</v>
      </c>
      <c r="F152" s="2" t="s">
        <v>302</v>
      </c>
      <c r="G152" s="2" t="s">
        <v>303</v>
      </c>
      <c r="H152" s="2" t="s">
        <v>30</v>
      </c>
      <c r="I152" s="2" t="s">
        <v>48</v>
      </c>
      <c r="J152" s="2" t="s">
        <v>32</v>
      </c>
      <c r="K152" s="2" t="s">
        <v>49</v>
      </c>
      <c r="L152" s="2" t="s">
        <v>34</v>
      </c>
      <c r="M152" s="3">
        <v>130979.44</v>
      </c>
      <c r="N152" s="3"/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130979.44</v>
      </c>
    </row>
    <row r="153" spans="1:27" ht="30.6" x14ac:dyDescent="0.25">
      <c r="A153" s="2" t="s">
        <v>247</v>
      </c>
      <c r="B153" s="90"/>
      <c r="C153" s="2" t="s">
        <v>248</v>
      </c>
      <c r="D153" s="2" t="s">
        <v>249</v>
      </c>
      <c r="E153" s="2" t="s">
        <v>289</v>
      </c>
      <c r="F153" s="2" t="s">
        <v>290</v>
      </c>
      <c r="G153" s="2" t="s">
        <v>291</v>
      </c>
      <c r="H153" s="2" t="s">
        <v>30</v>
      </c>
      <c r="I153" s="2" t="s">
        <v>48</v>
      </c>
      <c r="J153" s="2" t="s">
        <v>32</v>
      </c>
      <c r="K153" s="2" t="s">
        <v>49</v>
      </c>
      <c r="L153" s="2" t="s">
        <v>34</v>
      </c>
      <c r="M153" s="3">
        <v>215735.24</v>
      </c>
      <c r="N153" s="3"/>
      <c r="O153" s="3">
        <v>8963.61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224698.85</v>
      </c>
    </row>
    <row r="154" spans="1:27" ht="30.6" x14ac:dyDescent="0.25">
      <c r="A154" s="2" t="s">
        <v>247</v>
      </c>
      <c r="B154" s="90"/>
      <c r="C154" s="2" t="s">
        <v>248</v>
      </c>
      <c r="D154" s="2" t="s">
        <v>249</v>
      </c>
      <c r="E154" s="2" t="s">
        <v>358</v>
      </c>
      <c r="F154" s="2" t="s">
        <v>359</v>
      </c>
      <c r="G154" s="2" t="s">
        <v>360</v>
      </c>
      <c r="H154" s="2" t="s">
        <v>30</v>
      </c>
      <c r="I154" s="2" t="s">
        <v>48</v>
      </c>
      <c r="J154" s="2" t="s">
        <v>32</v>
      </c>
      <c r="K154" s="2" t="s">
        <v>49</v>
      </c>
      <c r="L154" s="2" t="s">
        <v>34</v>
      </c>
      <c r="M154" s="3">
        <v>7189.51</v>
      </c>
      <c r="N154" s="3"/>
      <c r="O154" s="3">
        <v>8112.49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15302</v>
      </c>
    </row>
    <row r="155" spans="1:27" ht="30.6" x14ac:dyDescent="0.25">
      <c r="A155" s="2" t="s">
        <v>247</v>
      </c>
      <c r="B155" s="90"/>
      <c r="C155" s="2" t="s">
        <v>395</v>
      </c>
      <c r="D155" s="2" t="s">
        <v>396</v>
      </c>
      <c r="E155" s="2" t="s">
        <v>409</v>
      </c>
      <c r="F155" s="2" t="s">
        <v>410</v>
      </c>
      <c r="G155" s="2" t="s">
        <v>411</v>
      </c>
      <c r="H155" s="2" t="s">
        <v>30</v>
      </c>
      <c r="I155" s="2" t="s">
        <v>48</v>
      </c>
      <c r="J155" s="2" t="s">
        <v>32</v>
      </c>
      <c r="K155" s="2" t="s">
        <v>49</v>
      </c>
      <c r="L155" s="2" t="s">
        <v>34</v>
      </c>
      <c r="M155" s="3">
        <v>2934.44</v>
      </c>
      <c r="N155" s="3"/>
      <c r="O155" s="3">
        <v>56565.91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59500.35</v>
      </c>
    </row>
    <row r="156" spans="1:27" ht="30.6" x14ac:dyDescent="0.25">
      <c r="A156" s="2" t="s">
        <v>247</v>
      </c>
      <c r="B156" s="90"/>
      <c r="C156" s="2" t="s">
        <v>395</v>
      </c>
      <c r="D156" s="2" t="s">
        <v>396</v>
      </c>
      <c r="E156" s="2" t="s">
        <v>400</v>
      </c>
      <c r="F156" s="2" t="s">
        <v>401</v>
      </c>
      <c r="G156" s="2" t="s">
        <v>402</v>
      </c>
      <c r="H156" s="2" t="s">
        <v>30</v>
      </c>
      <c r="I156" s="2" t="s">
        <v>48</v>
      </c>
      <c r="J156" s="2" t="s">
        <v>32</v>
      </c>
      <c r="K156" s="2" t="s">
        <v>49</v>
      </c>
      <c r="L156" s="2" t="s">
        <v>34</v>
      </c>
      <c r="M156" s="3">
        <v>57406.69</v>
      </c>
      <c r="N156" s="3"/>
      <c r="O156" s="3">
        <v>43808.27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101214.96</v>
      </c>
    </row>
    <row r="157" spans="1:27" ht="30.6" x14ac:dyDescent="0.25">
      <c r="A157" s="2" t="s">
        <v>247</v>
      </c>
      <c r="B157" s="90"/>
      <c r="C157" s="2" t="s">
        <v>395</v>
      </c>
      <c r="D157" s="2" t="s">
        <v>396</v>
      </c>
      <c r="E157" s="2" t="s">
        <v>403</v>
      </c>
      <c r="F157" s="2" t="s">
        <v>404</v>
      </c>
      <c r="G157" s="2" t="s">
        <v>405</v>
      </c>
      <c r="H157" s="2" t="s">
        <v>30</v>
      </c>
      <c r="I157" s="2" t="s">
        <v>48</v>
      </c>
      <c r="J157" s="2" t="s">
        <v>32</v>
      </c>
      <c r="K157" s="2" t="s">
        <v>49</v>
      </c>
      <c r="L157" s="2" t="s">
        <v>34</v>
      </c>
      <c r="M157" s="3">
        <v>187450.4</v>
      </c>
      <c r="N157" s="3"/>
      <c r="O157" s="3">
        <v>3750.56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191200.96</v>
      </c>
    </row>
    <row r="158" spans="1:27" ht="30.6" x14ac:dyDescent="0.25">
      <c r="A158" s="2" t="s">
        <v>247</v>
      </c>
      <c r="B158" s="90" t="s">
        <v>1224</v>
      </c>
      <c r="C158" s="2" t="s">
        <v>395</v>
      </c>
      <c r="D158" s="2" t="s">
        <v>396</v>
      </c>
      <c r="E158" s="2" t="s">
        <v>395</v>
      </c>
      <c r="F158" s="2" t="s">
        <v>415</v>
      </c>
      <c r="G158" s="2" t="s">
        <v>395</v>
      </c>
      <c r="H158" s="2" t="s">
        <v>30</v>
      </c>
      <c r="I158" s="2" t="s">
        <v>48</v>
      </c>
      <c r="J158" s="2" t="s">
        <v>32</v>
      </c>
      <c r="K158" s="2" t="s">
        <v>49</v>
      </c>
      <c r="L158" s="2" t="s">
        <v>34</v>
      </c>
      <c r="M158" s="3">
        <v>0</v>
      </c>
      <c r="N158" s="3"/>
      <c r="O158" s="3">
        <v>850068</v>
      </c>
      <c r="P158" s="3">
        <v>1915221</v>
      </c>
      <c r="Q158" s="3">
        <v>1915221</v>
      </c>
      <c r="R158" s="3">
        <v>1892138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6572648</v>
      </c>
    </row>
    <row r="159" spans="1:27" ht="30.6" x14ac:dyDescent="0.25">
      <c r="A159" s="2" t="s">
        <v>247</v>
      </c>
      <c r="B159" s="90"/>
      <c r="C159" s="2" t="s">
        <v>395</v>
      </c>
      <c r="D159" s="2" t="s">
        <v>396</v>
      </c>
      <c r="E159" s="2" t="s">
        <v>406</v>
      </c>
      <c r="F159" s="2" t="s">
        <v>407</v>
      </c>
      <c r="G159" s="2" t="s">
        <v>408</v>
      </c>
      <c r="H159" s="2" t="s">
        <v>30</v>
      </c>
      <c r="I159" s="2" t="s">
        <v>48</v>
      </c>
      <c r="J159" s="2" t="s">
        <v>32</v>
      </c>
      <c r="K159" s="2" t="s">
        <v>49</v>
      </c>
      <c r="L159" s="2" t="s">
        <v>34</v>
      </c>
      <c r="M159" s="3">
        <v>1683.98</v>
      </c>
      <c r="N159" s="3"/>
      <c r="O159" s="3">
        <v>5230.37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6914.35</v>
      </c>
    </row>
    <row r="160" spans="1:27" ht="30.6" x14ac:dyDescent="0.25">
      <c r="A160" s="2" t="s">
        <v>247</v>
      </c>
      <c r="B160" s="90"/>
      <c r="C160" s="2" t="s">
        <v>395</v>
      </c>
      <c r="D160" s="2" t="s">
        <v>396</v>
      </c>
      <c r="E160" s="2" t="s">
        <v>397</v>
      </c>
      <c r="F160" s="2" t="s">
        <v>398</v>
      </c>
      <c r="G160" s="2" t="s">
        <v>399</v>
      </c>
      <c r="H160" s="2" t="s">
        <v>30</v>
      </c>
      <c r="I160" s="2" t="s">
        <v>48</v>
      </c>
      <c r="J160" s="2" t="s">
        <v>32</v>
      </c>
      <c r="K160" s="2" t="s">
        <v>49</v>
      </c>
      <c r="L160" s="2" t="s">
        <v>34</v>
      </c>
      <c r="M160" s="3">
        <v>2017.39</v>
      </c>
      <c r="N160" s="3"/>
      <c r="O160" s="3">
        <v>10059.530000000001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12076.92</v>
      </c>
    </row>
    <row r="161" spans="1:27" ht="30.6" x14ac:dyDescent="0.25">
      <c r="A161" s="2" t="s">
        <v>247</v>
      </c>
      <c r="B161" s="90"/>
      <c r="C161" s="2" t="s">
        <v>395</v>
      </c>
      <c r="D161" s="2" t="s">
        <v>396</v>
      </c>
      <c r="E161" s="2" t="s">
        <v>412</v>
      </c>
      <c r="F161" s="2" t="s">
        <v>413</v>
      </c>
      <c r="G161" s="2" t="s">
        <v>414</v>
      </c>
      <c r="H161" s="2" t="s">
        <v>30</v>
      </c>
      <c r="I161" s="2" t="s">
        <v>48</v>
      </c>
      <c r="J161" s="2" t="s">
        <v>32</v>
      </c>
      <c r="K161" s="2" t="s">
        <v>49</v>
      </c>
      <c r="L161" s="2" t="s">
        <v>34</v>
      </c>
      <c r="M161" s="3">
        <v>0</v>
      </c>
      <c r="N161" s="3"/>
      <c r="O161" s="3">
        <v>12715.78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12715.78</v>
      </c>
    </row>
    <row r="162" spans="1:27" ht="30.6" x14ac:dyDescent="0.25">
      <c r="A162" s="2" t="s">
        <v>247</v>
      </c>
      <c r="B162" s="90" t="s">
        <v>1224</v>
      </c>
      <c r="C162" s="2" t="s">
        <v>416</v>
      </c>
      <c r="D162" s="2" t="s">
        <v>417</v>
      </c>
      <c r="E162" s="2" t="s">
        <v>418</v>
      </c>
      <c r="F162" s="2" t="s">
        <v>419</v>
      </c>
      <c r="G162" s="2" t="s">
        <v>418</v>
      </c>
      <c r="H162" s="2" t="s">
        <v>30</v>
      </c>
      <c r="I162" s="2" t="s">
        <v>48</v>
      </c>
      <c r="J162" s="2" t="s">
        <v>32</v>
      </c>
      <c r="K162" s="2" t="s">
        <v>49</v>
      </c>
      <c r="L162" s="2" t="s">
        <v>42</v>
      </c>
      <c r="M162" s="3">
        <v>0</v>
      </c>
      <c r="N162" s="3"/>
      <c r="O162" s="3">
        <v>0</v>
      </c>
      <c r="P162" s="3">
        <v>1146350</v>
      </c>
      <c r="Q162" s="3">
        <v>2295018</v>
      </c>
      <c r="R162" s="3">
        <v>2267368</v>
      </c>
      <c r="S162" s="3">
        <v>2285802</v>
      </c>
      <c r="T162" s="3">
        <v>1139453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9133991</v>
      </c>
    </row>
    <row r="163" spans="1:27" ht="20.399999999999999" x14ac:dyDescent="0.25">
      <c r="A163" s="2" t="s">
        <v>35</v>
      </c>
      <c r="B163" s="90" t="s">
        <v>1229</v>
      </c>
      <c r="C163" s="2" t="s">
        <v>36</v>
      </c>
      <c r="D163" s="2" t="s">
        <v>37</v>
      </c>
      <c r="E163" s="2" t="s">
        <v>38</v>
      </c>
      <c r="F163" s="2" t="s">
        <v>39</v>
      </c>
      <c r="G163" s="2" t="s">
        <v>38</v>
      </c>
      <c r="H163" s="2" t="s">
        <v>30</v>
      </c>
      <c r="I163" s="2" t="s">
        <v>40</v>
      </c>
      <c r="J163" s="2" t="s">
        <v>41</v>
      </c>
      <c r="K163" s="2" t="s">
        <v>33</v>
      </c>
      <c r="L163" s="2" t="s">
        <v>34</v>
      </c>
      <c r="M163" s="3">
        <v>0</v>
      </c>
      <c r="N163" s="3"/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305199964</v>
      </c>
      <c r="Z163" s="3">
        <v>0</v>
      </c>
      <c r="AA163" s="3">
        <v>305199964</v>
      </c>
    </row>
    <row r="164" spans="1:27" ht="30.6" x14ac:dyDescent="0.25">
      <c r="A164" s="2" t="s">
        <v>35</v>
      </c>
      <c r="B164" s="90" t="s">
        <v>1229</v>
      </c>
      <c r="C164" s="2" t="s">
        <v>43</v>
      </c>
      <c r="D164" s="2" t="s">
        <v>44</v>
      </c>
      <c r="E164" s="2" t="s">
        <v>45</v>
      </c>
      <c r="F164" s="2" t="s">
        <v>46</v>
      </c>
      <c r="G164" s="2" t="s">
        <v>47</v>
      </c>
      <c r="H164" s="2" t="s">
        <v>30</v>
      </c>
      <c r="I164" s="2" t="s">
        <v>48</v>
      </c>
      <c r="J164" s="2" t="s">
        <v>41</v>
      </c>
      <c r="K164" s="2" t="s">
        <v>49</v>
      </c>
      <c r="L164" s="2" t="s">
        <v>34</v>
      </c>
      <c r="M164" s="3">
        <v>0</v>
      </c>
      <c r="N164" s="3"/>
      <c r="O164" s="3">
        <v>119242</v>
      </c>
      <c r="P164" s="3">
        <v>239445</v>
      </c>
      <c r="Q164" s="3">
        <v>59614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418301</v>
      </c>
    </row>
    <row r="165" spans="1:27" x14ac:dyDescent="0.25">
      <c r="A165" s="2" t="s">
        <v>35</v>
      </c>
      <c r="B165" s="90" t="s">
        <v>1229</v>
      </c>
      <c r="C165" s="2" t="s">
        <v>243</v>
      </c>
      <c r="D165" s="2" t="s">
        <v>244</v>
      </c>
      <c r="E165" s="2" t="s">
        <v>245</v>
      </c>
      <c r="F165" s="2" t="s">
        <v>246</v>
      </c>
      <c r="G165" s="2" t="s">
        <v>245</v>
      </c>
      <c r="H165" s="2" t="s">
        <v>30</v>
      </c>
      <c r="I165" s="2" t="s">
        <v>40</v>
      </c>
      <c r="J165" s="2" t="s">
        <v>41</v>
      </c>
      <c r="K165" s="2" t="s">
        <v>33</v>
      </c>
      <c r="L165" s="2" t="s">
        <v>34</v>
      </c>
      <c r="M165" s="3">
        <v>0</v>
      </c>
      <c r="N165" s="3"/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3713238</v>
      </c>
      <c r="X165" s="3">
        <v>2841818</v>
      </c>
      <c r="Y165" s="3">
        <v>126844936</v>
      </c>
      <c r="Z165" s="3">
        <v>0</v>
      </c>
      <c r="AA165" s="3">
        <v>133399992</v>
      </c>
    </row>
    <row r="166" spans="1:27" ht="20.399999999999999" x14ac:dyDescent="0.25">
      <c r="A166" s="2" t="s">
        <v>35</v>
      </c>
      <c r="B166" s="90" t="s">
        <v>1229</v>
      </c>
      <c r="C166" s="2" t="s">
        <v>906</v>
      </c>
      <c r="D166" s="2" t="s">
        <v>907</v>
      </c>
      <c r="E166" s="2" t="s">
        <v>908</v>
      </c>
      <c r="F166" s="2" t="s">
        <v>909</v>
      </c>
      <c r="G166" s="2" t="s">
        <v>910</v>
      </c>
      <c r="H166" s="2" t="s">
        <v>30</v>
      </c>
      <c r="I166" s="2" t="s">
        <v>48</v>
      </c>
      <c r="J166" s="2" t="s">
        <v>41</v>
      </c>
      <c r="K166" s="2" t="s">
        <v>49</v>
      </c>
      <c r="L166" s="2" t="s">
        <v>34</v>
      </c>
      <c r="M166" s="3">
        <v>2679951.62</v>
      </c>
      <c r="N166" s="3"/>
      <c r="O166" s="3">
        <v>1379278.38</v>
      </c>
      <c r="P166" s="3">
        <v>1000013</v>
      </c>
      <c r="Q166" s="3">
        <v>1000001</v>
      </c>
      <c r="R166" s="3">
        <v>991928</v>
      </c>
      <c r="S166" s="3">
        <v>995968</v>
      </c>
      <c r="T166" s="3">
        <v>991936</v>
      </c>
      <c r="U166" s="3">
        <v>1000001</v>
      </c>
      <c r="V166" s="3">
        <v>1000001</v>
      </c>
      <c r="W166" s="3">
        <v>20168</v>
      </c>
      <c r="X166" s="3">
        <v>0</v>
      </c>
      <c r="Y166" s="3">
        <v>0</v>
      </c>
      <c r="Z166" s="3">
        <v>0</v>
      </c>
      <c r="AA166" s="3">
        <v>11059246</v>
      </c>
    </row>
    <row r="167" spans="1:27" ht="20.399999999999999" x14ac:dyDescent="0.25">
      <c r="A167" s="2" t="s">
        <v>35</v>
      </c>
      <c r="B167" s="90" t="s">
        <v>1229</v>
      </c>
      <c r="C167" s="2" t="s">
        <v>906</v>
      </c>
      <c r="D167" s="2" t="s">
        <v>907</v>
      </c>
      <c r="E167" s="2" t="s">
        <v>914</v>
      </c>
      <c r="F167" s="2" t="s">
        <v>915</v>
      </c>
      <c r="G167" s="2" t="s">
        <v>916</v>
      </c>
      <c r="H167" s="2" t="s">
        <v>30</v>
      </c>
      <c r="I167" s="2" t="s">
        <v>40</v>
      </c>
      <c r="J167" s="2" t="s">
        <v>41</v>
      </c>
      <c r="K167" s="2" t="s">
        <v>33</v>
      </c>
      <c r="L167" s="2" t="s">
        <v>34</v>
      </c>
      <c r="M167" s="3">
        <v>0</v>
      </c>
      <c r="N167" s="3"/>
      <c r="O167" s="3">
        <v>1027519.39</v>
      </c>
      <c r="P167" s="3">
        <v>199998</v>
      </c>
      <c r="Q167" s="3">
        <v>200805</v>
      </c>
      <c r="R167" s="3">
        <v>198385</v>
      </c>
      <c r="S167" s="3">
        <v>150201</v>
      </c>
      <c r="T167" s="3">
        <v>149393</v>
      </c>
      <c r="U167" s="3">
        <v>150603</v>
      </c>
      <c r="V167" s="3">
        <v>150603</v>
      </c>
      <c r="W167" s="3">
        <v>8</v>
      </c>
      <c r="X167" s="3">
        <v>0</v>
      </c>
      <c r="Y167" s="3">
        <v>0</v>
      </c>
      <c r="Z167" s="3">
        <v>0</v>
      </c>
      <c r="AA167" s="3">
        <v>2227515.39</v>
      </c>
    </row>
    <row r="168" spans="1:27" ht="20.399999999999999" x14ac:dyDescent="0.25">
      <c r="A168" s="2" t="s">
        <v>35</v>
      </c>
      <c r="B168" s="90" t="s">
        <v>1229</v>
      </c>
      <c r="C168" s="2" t="s">
        <v>906</v>
      </c>
      <c r="D168" s="2" t="s">
        <v>907</v>
      </c>
      <c r="E168" s="2" t="s">
        <v>911</v>
      </c>
      <c r="F168" s="2" t="s">
        <v>912</v>
      </c>
      <c r="G168" s="2" t="s">
        <v>913</v>
      </c>
      <c r="H168" s="2" t="s">
        <v>30</v>
      </c>
      <c r="I168" s="2" t="s">
        <v>40</v>
      </c>
      <c r="J168" s="2" t="s">
        <v>41</v>
      </c>
      <c r="K168" s="2" t="s">
        <v>33</v>
      </c>
      <c r="L168" s="2" t="s">
        <v>34</v>
      </c>
      <c r="M168" s="3">
        <v>0</v>
      </c>
      <c r="N168" s="3"/>
      <c r="O168" s="3">
        <v>288587.12</v>
      </c>
      <c r="P168" s="3">
        <v>417287</v>
      </c>
      <c r="Q168" s="3">
        <v>1152937</v>
      </c>
      <c r="R168" s="3">
        <v>1139045</v>
      </c>
      <c r="S168" s="3">
        <v>1148307</v>
      </c>
      <c r="T168" s="3">
        <v>1143677</v>
      </c>
      <c r="U168" s="3">
        <v>1152937</v>
      </c>
      <c r="V168" s="3">
        <v>1152937</v>
      </c>
      <c r="W168" s="3">
        <v>1148306</v>
      </c>
      <c r="X168" s="3">
        <v>1143677</v>
      </c>
      <c r="Y168" s="3">
        <v>5735283</v>
      </c>
      <c r="Z168" s="3">
        <v>0</v>
      </c>
      <c r="AA168" s="3">
        <v>15622980.119999999</v>
      </c>
    </row>
    <row r="169" spans="1:27" x14ac:dyDescent="0.25">
      <c r="A169" s="2" t="s">
        <v>35</v>
      </c>
      <c r="B169" s="90" t="s">
        <v>1229</v>
      </c>
      <c r="C169" s="2" t="s">
        <v>951</v>
      </c>
      <c r="D169" s="2" t="s">
        <v>952</v>
      </c>
      <c r="E169" s="2" t="s">
        <v>953</v>
      </c>
      <c r="F169" s="2" t="s">
        <v>954</v>
      </c>
      <c r="G169" s="2" t="s">
        <v>953</v>
      </c>
      <c r="H169" s="2" t="s">
        <v>30</v>
      </c>
      <c r="I169" s="2" t="s">
        <v>40</v>
      </c>
      <c r="J169" s="2" t="s">
        <v>41</v>
      </c>
      <c r="K169" s="2" t="s">
        <v>33</v>
      </c>
      <c r="L169" s="2" t="s">
        <v>34</v>
      </c>
      <c r="M169" s="3">
        <v>0</v>
      </c>
      <c r="N169" s="3"/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12680346</v>
      </c>
      <c r="Y169" s="3">
        <v>625154571</v>
      </c>
      <c r="Z169" s="3">
        <v>0</v>
      </c>
      <c r="AA169" s="3">
        <v>637834917</v>
      </c>
    </row>
    <row r="170" spans="1:27" ht="20.399999999999999" x14ac:dyDescent="0.25">
      <c r="A170" s="2" t="s">
        <v>35</v>
      </c>
      <c r="B170" s="90" t="s">
        <v>1229</v>
      </c>
      <c r="C170" s="2" t="s">
        <v>991</v>
      </c>
      <c r="D170" s="2" t="s">
        <v>992</v>
      </c>
      <c r="E170" s="2" t="s">
        <v>993</v>
      </c>
      <c r="F170" s="2" t="s">
        <v>994</v>
      </c>
      <c r="G170" s="2" t="s">
        <v>995</v>
      </c>
      <c r="H170" s="2" t="s">
        <v>30</v>
      </c>
      <c r="I170" s="2" t="s">
        <v>40</v>
      </c>
      <c r="J170" s="2" t="s">
        <v>41</v>
      </c>
      <c r="K170" s="2" t="s">
        <v>33</v>
      </c>
      <c r="L170" s="2" t="s">
        <v>34</v>
      </c>
      <c r="M170" s="3">
        <v>4836372.5199999996</v>
      </c>
      <c r="N170" s="3"/>
      <c r="O170" s="3">
        <v>3255798.86</v>
      </c>
      <c r="P170" s="3">
        <v>2699356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10791527.380000001</v>
      </c>
    </row>
    <row r="171" spans="1:27" ht="20.399999999999999" x14ac:dyDescent="0.25">
      <c r="A171" s="2" t="s">
        <v>35</v>
      </c>
      <c r="B171" s="90" t="s">
        <v>1229</v>
      </c>
      <c r="C171" s="2" t="s">
        <v>991</v>
      </c>
      <c r="D171" s="2" t="s">
        <v>992</v>
      </c>
      <c r="E171" s="2" t="s">
        <v>996</v>
      </c>
      <c r="F171" s="2" t="s">
        <v>997</v>
      </c>
      <c r="G171" s="2" t="s">
        <v>998</v>
      </c>
      <c r="H171" s="2" t="s">
        <v>30</v>
      </c>
      <c r="I171" s="2" t="s">
        <v>40</v>
      </c>
      <c r="J171" s="2" t="s">
        <v>41</v>
      </c>
      <c r="K171" s="2" t="s">
        <v>33</v>
      </c>
      <c r="L171" s="2" t="s">
        <v>34</v>
      </c>
      <c r="M171" s="3">
        <v>0</v>
      </c>
      <c r="N171" s="3"/>
      <c r="O171" s="3">
        <v>278.27</v>
      </c>
      <c r="P171" s="3">
        <v>1398718</v>
      </c>
      <c r="Q171" s="3">
        <v>10820041</v>
      </c>
      <c r="R171" s="3">
        <v>19665145</v>
      </c>
      <c r="S171" s="3">
        <v>20751637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52635819.270000003</v>
      </c>
    </row>
    <row r="172" spans="1:27" ht="20.399999999999999" x14ac:dyDescent="0.25">
      <c r="A172" s="2" t="s">
        <v>35</v>
      </c>
      <c r="B172" s="90" t="s">
        <v>1229</v>
      </c>
      <c r="C172" s="2" t="s">
        <v>991</v>
      </c>
      <c r="D172" s="2" t="s">
        <v>992</v>
      </c>
      <c r="E172" s="2" t="s">
        <v>999</v>
      </c>
      <c r="F172" s="2" t="s">
        <v>1000</v>
      </c>
      <c r="G172" s="2" t="s">
        <v>1001</v>
      </c>
      <c r="H172" s="2" t="s">
        <v>30</v>
      </c>
      <c r="I172" s="2" t="s">
        <v>40</v>
      </c>
      <c r="J172" s="2" t="s">
        <v>41</v>
      </c>
      <c r="K172" s="2" t="s">
        <v>33</v>
      </c>
      <c r="L172" s="2" t="s">
        <v>34</v>
      </c>
      <c r="M172" s="3">
        <v>0</v>
      </c>
      <c r="N172" s="3"/>
      <c r="O172" s="3">
        <v>0</v>
      </c>
      <c r="P172" s="3">
        <v>895113</v>
      </c>
      <c r="Q172" s="3">
        <v>6914738</v>
      </c>
      <c r="R172" s="3">
        <v>16040035</v>
      </c>
      <c r="S172" s="3">
        <v>10287479</v>
      </c>
      <c r="T172" s="3">
        <v>38265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34175630</v>
      </c>
    </row>
    <row r="173" spans="1:27" ht="20.399999999999999" x14ac:dyDescent="0.25">
      <c r="A173" s="2" t="s">
        <v>35</v>
      </c>
      <c r="B173" s="90" t="s">
        <v>1229</v>
      </c>
      <c r="C173" s="2" t="s">
        <v>991</v>
      </c>
      <c r="D173" s="2" t="s">
        <v>992</v>
      </c>
      <c r="E173" s="2" t="s">
        <v>1002</v>
      </c>
      <c r="F173" s="2" t="s">
        <v>1003</v>
      </c>
      <c r="G173" s="2" t="s">
        <v>1004</v>
      </c>
      <c r="H173" s="2" t="s">
        <v>30</v>
      </c>
      <c r="I173" s="2" t="s">
        <v>40</v>
      </c>
      <c r="J173" s="2" t="s">
        <v>41</v>
      </c>
      <c r="K173" s="2" t="s">
        <v>33</v>
      </c>
      <c r="L173" s="2" t="s">
        <v>34</v>
      </c>
      <c r="M173" s="3">
        <v>0</v>
      </c>
      <c r="N173" s="3"/>
      <c r="O173" s="3">
        <v>0</v>
      </c>
      <c r="P173" s="3">
        <v>0</v>
      </c>
      <c r="Q173" s="3">
        <v>797488</v>
      </c>
      <c r="R173" s="3">
        <v>7162697</v>
      </c>
      <c r="S173" s="3">
        <v>41641773</v>
      </c>
      <c r="T173" s="3">
        <v>13398495</v>
      </c>
      <c r="U173" s="3">
        <v>44800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63045253</v>
      </c>
    </row>
    <row r="174" spans="1:27" ht="20.399999999999999" x14ac:dyDescent="0.25">
      <c r="A174" s="2" t="s">
        <v>35</v>
      </c>
      <c r="B174" s="90" t="s">
        <v>1229</v>
      </c>
      <c r="C174" s="2" t="s">
        <v>991</v>
      </c>
      <c r="D174" s="2" t="s">
        <v>992</v>
      </c>
      <c r="E174" s="2" t="s">
        <v>1005</v>
      </c>
      <c r="F174" s="2" t="s">
        <v>1006</v>
      </c>
      <c r="G174" s="2" t="s">
        <v>1007</v>
      </c>
      <c r="H174" s="2" t="s">
        <v>30</v>
      </c>
      <c r="I174" s="2" t="s">
        <v>40</v>
      </c>
      <c r="J174" s="2" t="s">
        <v>41</v>
      </c>
      <c r="K174" s="2" t="s">
        <v>33</v>
      </c>
      <c r="L174" s="2" t="s">
        <v>34</v>
      </c>
      <c r="M174" s="3">
        <v>0</v>
      </c>
      <c r="N174" s="3"/>
      <c r="O174" s="3">
        <v>0</v>
      </c>
      <c r="P174" s="3">
        <v>0</v>
      </c>
      <c r="Q174" s="3">
        <v>0</v>
      </c>
      <c r="R174" s="3">
        <v>179042</v>
      </c>
      <c r="S174" s="3">
        <v>2179970</v>
      </c>
      <c r="T174" s="3">
        <v>11004799</v>
      </c>
      <c r="U174" s="3">
        <v>3200593</v>
      </c>
      <c r="V174" s="3">
        <v>5282423</v>
      </c>
      <c r="W174" s="3">
        <v>21837410</v>
      </c>
      <c r="X174" s="3">
        <v>3637860</v>
      </c>
      <c r="Y174" s="3">
        <v>0</v>
      </c>
      <c r="Z174" s="3">
        <v>0</v>
      </c>
      <c r="AA174" s="3">
        <v>47322097</v>
      </c>
    </row>
    <row r="175" spans="1:27" ht="20.399999999999999" x14ac:dyDescent="0.25">
      <c r="A175" s="2" t="s">
        <v>35</v>
      </c>
      <c r="B175" s="90" t="s">
        <v>1229</v>
      </c>
      <c r="C175" s="2" t="s">
        <v>991</v>
      </c>
      <c r="D175" s="2" t="s">
        <v>992</v>
      </c>
      <c r="E175" s="2" t="s">
        <v>1008</v>
      </c>
      <c r="F175" s="2" t="s">
        <v>1009</v>
      </c>
      <c r="G175" s="2" t="s">
        <v>1010</v>
      </c>
      <c r="H175" s="2" t="s">
        <v>30</v>
      </c>
      <c r="I175" s="2" t="s">
        <v>40</v>
      </c>
      <c r="J175" s="2" t="s">
        <v>41</v>
      </c>
      <c r="K175" s="2" t="s">
        <v>33</v>
      </c>
      <c r="L175" s="2" t="s">
        <v>34</v>
      </c>
      <c r="M175" s="3">
        <v>0</v>
      </c>
      <c r="N175" s="3"/>
      <c r="O175" s="3">
        <v>0</v>
      </c>
      <c r="P175" s="3">
        <v>0</v>
      </c>
      <c r="Q175" s="3">
        <v>0</v>
      </c>
      <c r="R175" s="3">
        <v>0</v>
      </c>
      <c r="S175" s="3">
        <v>4633869</v>
      </c>
      <c r="T175" s="3">
        <v>37056087</v>
      </c>
      <c r="U175" s="3">
        <v>193937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41883893</v>
      </c>
    </row>
    <row r="176" spans="1:27" ht="20.399999999999999" x14ac:dyDescent="0.25">
      <c r="A176" s="2" t="s">
        <v>35</v>
      </c>
      <c r="B176" s="90" t="s">
        <v>1229</v>
      </c>
      <c r="C176" s="2" t="s">
        <v>991</v>
      </c>
      <c r="D176" s="2" t="s">
        <v>992</v>
      </c>
      <c r="E176" s="2" t="s">
        <v>1011</v>
      </c>
      <c r="F176" s="2" t="s">
        <v>1012</v>
      </c>
      <c r="G176" s="2" t="s">
        <v>1013</v>
      </c>
      <c r="H176" s="2" t="s">
        <v>30</v>
      </c>
      <c r="I176" s="2" t="s">
        <v>40</v>
      </c>
      <c r="J176" s="2" t="s">
        <v>41</v>
      </c>
      <c r="K176" s="2" t="s">
        <v>33</v>
      </c>
      <c r="L176" s="2" t="s">
        <v>34</v>
      </c>
      <c r="M176" s="3">
        <v>0</v>
      </c>
      <c r="N176" s="3"/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4969164</v>
      </c>
      <c r="U176" s="3">
        <v>38013281</v>
      </c>
      <c r="V176" s="3">
        <v>5767679</v>
      </c>
      <c r="W176" s="3">
        <v>0</v>
      </c>
      <c r="X176" s="3">
        <v>0</v>
      </c>
      <c r="Y176" s="3">
        <v>0</v>
      </c>
      <c r="Z176" s="3">
        <v>0</v>
      </c>
      <c r="AA176" s="3">
        <v>48750124</v>
      </c>
    </row>
    <row r="177" spans="1:27" ht="20.399999999999999" x14ac:dyDescent="0.25">
      <c r="A177" s="2" t="s">
        <v>35</v>
      </c>
      <c r="B177" s="90" t="s">
        <v>1229</v>
      </c>
      <c r="C177" s="2" t="s">
        <v>991</v>
      </c>
      <c r="D177" s="2" t="s">
        <v>992</v>
      </c>
      <c r="E177" s="2" t="s">
        <v>1023</v>
      </c>
      <c r="F177" s="2" t="s">
        <v>1024</v>
      </c>
      <c r="G177" s="2" t="s">
        <v>1023</v>
      </c>
      <c r="H177" s="2" t="s">
        <v>30</v>
      </c>
      <c r="I177" s="2" t="s">
        <v>40</v>
      </c>
      <c r="J177" s="2" t="s">
        <v>41</v>
      </c>
      <c r="K177" s="2" t="s">
        <v>33</v>
      </c>
      <c r="L177" s="2" t="s">
        <v>34</v>
      </c>
      <c r="M177" s="3">
        <v>0</v>
      </c>
      <c r="N177" s="3"/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1339688</v>
      </c>
      <c r="U177" s="3">
        <v>37222844</v>
      </c>
      <c r="V177" s="3">
        <v>199553507</v>
      </c>
      <c r="W177" s="3">
        <v>53031001</v>
      </c>
      <c r="X177" s="3">
        <v>339930</v>
      </c>
      <c r="Y177" s="3">
        <v>0</v>
      </c>
      <c r="Z177" s="3">
        <v>0</v>
      </c>
      <c r="AA177" s="3">
        <v>291486970</v>
      </c>
    </row>
    <row r="178" spans="1:27" ht="20.399999999999999" x14ac:dyDescent="0.25">
      <c r="A178" s="2" t="s">
        <v>35</v>
      </c>
      <c r="B178" s="90" t="s">
        <v>1229</v>
      </c>
      <c r="C178" s="2" t="s">
        <v>991</v>
      </c>
      <c r="D178" s="2" t="s">
        <v>992</v>
      </c>
      <c r="E178" s="2" t="s">
        <v>1014</v>
      </c>
      <c r="F178" s="2" t="s">
        <v>1015</v>
      </c>
      <c r="G178" s="2" t="s">
        <v>1016</v>
      </c>
      <c r="H178" s="2" t="s">
        <v>30</v>
      </c>
      <c r="I178" s="2" t="s">
        <v>40</v>
      </c>
      <c r="J178" s="2" t="s">
        <v>41</v>
      </c>
      <c r="K178" s="2" t="s">
        <v>33</v>
      </c>
      <c r="L178" s="2" t="s">
        <v>34</v>
      </c>
      <c r="M178" s="3">
        <v>5306.98</v>
      </c>
      <c r="N178" s="3"/>
      <c r="O178" s="3">
        <v>447049.7</v>
      </c>
      <c r="P178" s="3">
        <v>1390566</v>
      </c>
      <c r="Q178" s="3">
        <v>2123212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3966134.68</v>
      </c>
    </row>
    <row r="179" spans="1:27" ht="20.399999999999999" x14ac:dyDescent="0.25">
      <c r="A179" s="2" t="s">
        <v>35</v>
      </c>
      <c r="B179" s="90" t="s">
        <v>1229</v>
      </c>
      <c r="C179" s="2" t="s">
        <v>991</v>
      </c>
      <c r="D179" s="2" t="s">
        <v>992</v>
      </c>
      <c r="E179" s="2" t="s">
        <v>1020</v>
      </c>
      <c r="F179" s="2" t="s">
        <v>1021</v>
      </c>
      <c r="G179" s="2" t="s">
        <v>1022</v>
      </c>
      <c r="H179" s="2" t="s">
        <v>30</v>
      </c>
      <c r="I179" s="2" t="s">
        <v>40</v>
      </c>
      <c r="J179" s="2" t="s">
        <v>41</v>
      </c>
      <c r="K179" s="2" t="s">
        <v>33</v>
      </c>
      <c r="L179" s="2" t="s">
        <v>34</v>
      </c>
      <c r="M179" s="3">
        <v>0</v>
      </c>
      <c r="N179" s="3"/>
      <c r="O179" s="3">
        <v>0</v>
      </c>
      <c r="P179" s="3">
        <v>750834</v>
      </c>
      <c r="Q179" s="3">
        <v>750834</v>
      </c>
      <c r="R179" s="3">
        <v>742374</v>
      </c>
      <c r="S179" s="3">
        <v>1048013</v>
      </c>
      <c r="T179" s="3">
        <v>1043787</v>
      </c>
      <c r="U179" s="3">
        <v>1048154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5383996</v>
      </c>
    </row>
    <row r="180" spans="1:27" ht="20.399999999999999" x14ac:dyDescent="0.25">
      <c r="A180" s="2" t="s">
        <v>35</v>
      </c>
      <c r="B180" s="90" t="s">
        <v>1229</v>
      </c>
      <c r="C180" s="2" t="s">
        <v>991</v>
      </c>
      <c r="D180" s="2" t="s">
        <v>992</v>
      </c>
      <c r="E180" s="2" t="s">
        <v>1017</v>
      </c>
      <c r="F180" s="2" t="s">
        <v>1018</v>
      </c>
      <c r="G180" s="2" t="s">
        <v>1019</v>
      </c>
      <c r="H180" s="2" t="s">
        <v>30</v>
      </c>
      <c r="I180" s="2" t="s">
        <v>40</v>
      </c>
      <c r="J180" s="2" t="s">
        <v>41</v>
      </c>
      <c r="K180" s="2" t="s">
        <v>33</v>
      </c>
      <c r="L180" s="2" t="s">
        <v>34</v>
      </c>
      <c r="M180" s="3">
        <v>20936.62</v>
      </c>
      <c r="N180" s="3"/>
      <c r="O180" s="3">
        <v>502118.40000000002</v>
      </c>
      <c r="P180" s="3">
        <v>63765</v>
      </c>
      <c r="Q180" s="3">
        <v>390760</v>
      </c>
      <c r="R180" s="3">
        <v>1818551</v>
      </c>
      <c r="S180" s="3">
        <v>3762586</v>
      </c>
      <c r="T180" s="3">
        <v>3487291</v>
      </c>
      <c r="U180" s="3">
        <v>1437538</v>
      </c>
      <c r="V180" s="3">
        <v>321013</v>
      </c>
      <c r="W180" s="3">
        <v>0</v>
      </c>
      <c r="X180" s="3">
        <v>0</v>
      </c>
      <c r="Y180" s="3">
        <v>0</v>
      </c>
      <c r="Z180" s="3">
        <v>0</v>
      </c>
      <c r="AA180" s="3">
        <v>11804559.02</v>
      </c>
    </row>
    <row r="181" spans="1:27" x14ac:dyDescent="0.25">
      <c r="A181" s="2" t="s">
        <v>35</v>
      </c>
      <c r="B181" s="90" t="s">
        <v>1229</v>
      </c>
      <c r="C181" s="2" t="s">
        <v>1025</v>
      </c>
      <c r="D181" s="2" t="s">
        <v>1026</v>
      </c>
      <c r="E181" s="2" t="s">
        <v>1027</v>
      </c>
      <c r="F181" s="2" t="s">
        <v>1028</v>
      </c>
      <c r="G181" s="2" t="s">
        <v>1029</v>
      </c>
      <c r="H181" s="2" t="s">
        <v>30</v>
      </c>
      <c r="I181" s="2" t="s">
        <v>40</v>
      </c>
      <c r="J181" s="2" t="s">
        <v>41</v>
      </c>
      <c r="K181" s="2" t="s">
        <v>33</v>
      </c>
      <c r="L181" s="2" t="s">
        <v>42</v>
      </c>
      <c r="M181" s="3">
        <v>0</v>
      </c>
      <c r="N181" s="3"/>
      <c r="O181" s="3">
        <v>15891000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15891000</v>
      </c>
    </row>
    <row r="182" spans="1:27" x14ac:dyDescent="0.25">
      <c r="A182" s="2" t="s">
        <v>35</v>
      </c>
      <c r="B182" s="90" t="s">
        <v>1229</v>
      </c>
      <c r="C182" s="2" t="s">
        <v>1025</v>
      </c>
      <c r="D182" s="2" t="s">
        <v>1026</v>
      </c>
      <c r="E182" s="2" t="s">
        <v>1030</v>
      </c>
      <c r="F182" s="2" t="s">
        <v>1031</v>
      </c>
      <c r="G182" s="2" t="s">
        <v>1030</v>
      </c>
      <c r="H182" s="2" t="s">
        <v>30</v>
      </c>
      <c r="I182" s="2" t="s">
        <v>40</v>
      </c>
      <c r="J182" s="2" t="s">
        <v>41</v>
      </c>
      <c r="K182" s="2" t="s">
        <v>33</v>
      </c>
      <c r="L182" s="2" t="s">
        <v>34</v>
      </c>
      <c r="M182" s="3">
        <v>0</v>
      </c>
      <c r="N182" s="3"/>
      <c r="O182" s="3">
        <v>0</v>
      </c>
      <c r="P182" s="3">
        <v>5000001</v>
      </c>
      <c r="Q182" s="3">
        <v>1000001</v>
      </c>
      <c r="R182" s="3">
        <v>5814879</v>
      </c>
      <c r="S182" s="3">
        <v>3222120</v>
      </c>
      <c r="T182" s="3">
        <v>28021826</v>
      </c>
      <c r="U182" s="3">
        <v>59208859</v>
      </c>
      <c r="V182" s="3">
        <v>93141320</v>
      </c>
      <c r="W182" s="3">
        <v>116149453</v>
      </c>
      <c r="X182" s="3">
        <v>137141990</v>
      </c>
      <c r="Y182" s="3">
        <v>289648540</v>
      </c>
      <c r="Z182" s="3">
        <v>0</v>
      </c>
      <c r="AA182" s="3">
        <v>738348989</v>
      </c>
    </row>
    <row r="183" spans="1:27" ht="20.399999999999999" x14ac:dyDescent="0.25">
      <c r="A183" s="2" t="s">
        <v>633</v>
      </c>
      <c r="B183" s="90" t="s">
        <v>1248</v>
      </c>
      <c r="C183" s="2" t="s">
        <v>634</v>
      </c>
      <c r="D183" s="2" t="s">
        <v>635</v>
      </c>
      <c r="E183" s="2" t="s">
        <v>636</v>
      </c>
      <c r="F183" s="2" t="s">
        <v>637</v>
      </c>
      <c r="G183" s="2" t="s">
        <v>636</v>
      </c>
      <c r="H183" s="2" t="s">
        <v>30</v>
      </c>
      <c r="I183" s="2" t="s">
        <v>638</v>
      </c>
      <c r="J183" s="2" t="s">
        <v>639</v>
      </c>
      <c r="K183" s="2" t="s">
        <v>33</v>
      </c>
      <c r="L183" s="2" t="s">
        <v>42</v>
      </c>
      <c r="M183" s="3">
        <v>0</v>
      </c>
      <c r="N183" s="3"/>
      <c r="O183" s="3">
        <v>678403</v>
      </c>
      <c r="P183" s="3">
        <v>3077232</v>
      </c>
      <c r="Q183" s="3">
        <v>6817744</v>
      </c>
      <c r="R183" s="3">
        <v>3337187</v>
      </c>
      <c r="S183" s="3">
        <v>1089429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14999995</v>
      </c>
    </row>
    <row r="184" spans="1:27" ht="20.399999999999999" x14ac:dyDescent="0.25">
      <c r="A184" s="2" t="s">
        <v>83</v>
      </c>
      <c r="B184" s="90" t="s">
        <v>1230</v>
      </c>
      <c r="C184" s="2" t="s">
        <v>420</v>
      </c>
      <c r="D184" s="2" t="s">
        <v>421</v>
      </c>
      <c r="E184" s="2" t="s">
        <v>426</v>
      </c>
      <c r="F184" s="2" t="s">
        <v>427</v>
      </c>
      <c r="G184" s="2" t="s">
        <v>428</v>
      </c>
      <c r="H184" s="2" t="s">
        <v>30</v>
      </c>
      <c r="I184" s="2" t="s">
        <v>83</v>
      </c>
      <c r="J184" s="2" t="s">
        <v>429</v>
      </c>
      <c r="K184" s="2" t="s">
        <v>33</v>
      </c>
      <c r="L184" s="2" t="s">
        <v>34</v>
      </c>
      <c r="M184" s="3">
        <v>15981525.800000001</v>
      </c>
      <c r="N184" s="3"/>
      <c r="O184" s="3">
        <v>17181584.84</v>
      </c>
      <c r="P184" s="3">
        <v>6615291</v>
      </c>
      <c r="Q184" s="3">
        <v>266986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40045387.640000001</v>
      </c>
    </row>
    <row r="185" spans="1:27" ht="20.399999999999999" x14ac:dyDescent="0.25">
      <c r="A185" s="2" t="s">
        <v>83</v>
      </c>
      <c r="B185" s="90" t="s">
        <v>1230</v>
      </c>
      <c r="C185" s="2" t="s">
        <v>84</v>
      </c>
      <c r="D185" s="2" t="s">
        <v>85</v>
      </c>
      <c r="E185" s="2" t="s">
        <v>93</v>
      </c>
      <c r="F185" s="2" t="s">
        <v>94</v>
      </c>
      <c r="G185" s="2" t="s">
        <v>95</v>
      </c>
      <c r="H185" s="2" t="s">
        <v>30</v>
      </c>
      <c r="I185" s="2" t="s">
        <v>89</v>
      </c>
      <c r="J185" s="2" t="s">
        <v>70</v>
      </c>
      <c r="K185" s="2" t="s">
        <v>49</v>
      </c>
      <c r="L185" s="2" t="s">
        <v>34</v>
      </c>
      <c r="M185" s="3">
        <v>489504.78</v>
      </c>
      <c r="N185" s="3"/>
      <c r="O185" s="3">
        <v>109216.15</v>
      </c>
      <c r="P185" s="3">
        <v>170138</v>
      </c>
      <c r="Q185" s="3">
        <v>4992198</v>
      </c>
      <c r="R185" s="3">
        <v>2549898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8310954.9299999997</v>
      </c>
    </row>
    <row r="186" spans="1:27" ht="20.399999999999999" x14ac:dyDescent="0.25">
      <c r="A186" s="2" t="s">
        <v>83</v>
      </c>
      <c r="B186" s="90" t="s">
        <v>1230</v>
      </c>
      <c r="C186" s="2" t="s">
        <v>84</v>
      </c>
      <c r="D186" s="2" t="s">
        <v>85</v>
      </c>
      <c r="E186" s="2" t="s">
        <v>96</v>
      </c>
      <c r="F186" s="2" t="s">
        <v>97</v>
      </c>
      <c r="G186" s="2" t="s">
        <v>98</v>
      </c>
      <c r="H186" s="2" t="s">
        <v>30</v>
      </c>
      <c r="I186" s="2" t="s">
        <v>89</v>
      </c>
      <c r="J186" s="2" t="s">
        <v>70</v>
      </c>
      <c r="K186" s="2" t="s">
        <v>49</v>
      </c>
      <c r="L186" s="2" t="s">
        <v>34</v>
      </c>
      <c r="M186" s="3">
        <v>801531.24</v>
      </c>
      <c r="N186" s="3"/>
      <c r="O186" s="3">
        <v>1958422.91</v>
      </c>
      <c r="P186" s="3">
        <v>0</v>
      </c>
      <c r="Q186" s="3">
        <v>40000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2799954.15</v>
      </c>
    </row>
    <row r="187" spans="1:27" x14ac:dyDescent="0.25">
      <c r="A187" s="2" t="s">
        <v>83</v>
      </c>
      <c r="B187" s="90" t="s">
        <v>1230</v>
      </c>
      <c r="C187" s="2" t="s">
        <v>84</v>
      </c>
      <c r="D187" s="2" t="s">
        <v>85</v>
      </c>
      <c r="E187" s="2" t="s">
        <v>99</v>
      </c>
      <c r="F187" s="2" t="s">
        <v>100</v>
      </c>
      <c r="G187" s="2" t="s">
        <v>99</v>
      </c>
      <c r="H187" s="2" t="s">
        <v>30</v>
      </c>
      <c r="I187" s="2" t="s">
        <v>89</v>
      </c>
      <c r="J187" s="2" t="s">
        <v>70</v>
      </c>
      <c r="K187" s="2" t="s">
        <v>49</v>
      </c>
      <c r="L187" s="2" t="s">
        <v>34</v>
      </c>
      <c r="M187" s="3">
        <v>0</v>
      </c>
      <c r="N187" s="3"/>
      <c r="O187" s="3">
        <v>70388</v>
      </c>
      <c r="P187" s="3">
        <v>203852</v>
      </c>
      <c r="Q187" s="3">
        <v>660399</v>
      </c>
      <c r="R187" s="3">
        <v>712101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1646740</v>
      </c>
    </row>
    <row r="188" spans="1:27" ht="20.399999999999999" x14ac:dyDescent="0.25">
      <c r="A188" s="2" t="s">
        <v>955</v>
      </c>
      <c r="B188" s="90" t="s">
        <v>1220</v>
      </c>
      <c r="C188" s="2" t="s">
        <v>956</v>
      </c>
      <c r="D188" s="2" t="s">
        <v>957</v>
      </c>
      <c r="E188" s="2" t="s">
        <v>970</v>
      </c>
      <c r="F188" s="2" t="s">
        <v>971</v>
      </c>
      <c r="G188" s="2" t="s">
        <v>972</v>
      </c>
      <c r="H188" s="2" t="s">
        <v>30</v>
      </c>
      <c r="I188" s="2" t="s">
        <v>40</v>
      </c>
      <c r="J188" s="2" t="s">
        <v>41</v>
      </c>
      <c r="K188" s="2" t="s">
        <v>33</v>
      </c>
      <c r="L188" s="2" t="s">
        <v>34</v>
      </c>
      <c r="M188" s="3">
        <v>1212168.55</v>
      </c>
      <c r="N188" s="3"/>
      <c r="O188" s="3">
        <v>311846.96999999997</v>
      </c>
      <c r="P188" s="3">
        <v>255837</v>
      </c>
      <c r="Q188" s="3">
        <v>414164</v>
      </c>
      <c r="R188" s="3">
        <v>725374</v>
      </c>
      <c r="S188" s="3">
        <v>4591899</v>
      </c>
      <c r="T188" s="3">
        <v>1599675</v>
      </c>
      <c r="U188" s="3">
        <v>20422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9131386.5199999996</v>
      </c>
    </row>
    <row r="189" spans="1:27" ht="20.399999999999999" x14ac:dyDescent="0.25">
      <c r="A189" s="2" t="s">
        <v>955</v>
      </c>
      <c r="B189" s="90" t="s">
        <v>1220</v>
      </c>
      <c r="C189" s="2" t="s">
        <v>956</v>
      </c>
      <c r="D189" s="2" t="s">
        <v>957</v>
      </c>
      <c r="E189" s="2" t="s">
        <v>958</v>
      </c>
      <c r="F189" s="2" t="s">
        <v>959</v>
      </c>
      <c r="G189" s="2" t="s">
        <v>960</v>
      </c>
      <c r="H189" s="2" t="s">
        <v>30</v>
      </c>
      <c r="I189" s="2" t="s">
        <v>40</v>
      </c>
      <c r="J189" s="2" t="s">
        <v>41</v>
      </c>
      <c r="K189" s="2" t="s">
        <v>33</v>
      </c>
      <c r="L189" s="2" t="s">
        <v>34</v>
      </c>
      <c r="M189" s="3">
        <v>3284408.42</v>
      </c>
      <c r="N189" s="3"/>
      <c r="O189" s="3">
        <v>1350333.9</v>
      </c>
      <c r="P189" s="3">
        <v>3658255</v>
      </c>
      <c r="Q189" s="3">
        <v>3784378</v>
      </c>
      <c r="R189" s="3">
        <v>5251678</v>
      </c>
      <c r="S189" s="3">
        <v>1854470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19183523.32</v>
      </c>
    </row>
    <row r="190" spans="1:27" ht="20.399999999999999" x14ac:dyDescent="0.25">
      <c r="A190" s="2" t="s">
        <v>955</v>
      </c>
      <c r="B190" s="90" t="s">
        <v>1220</v>
      </c>
      <c r="C190" s="2" t="s">
        <v>956</v>
      </c>
      <c r="D190" s="2" t="s">
        <v>957</v>
      </c>
      <c r="E190" s="2" t="s">
        <v>973</v>
      </c>
      <c r="F190" s="2" t="s">
        <v>974</v>
      </c>
      <c r="G190" s="2" t="s">
        <v>975</v>
      </c>
      <c r="H190" s="2" t="s">
        <v>30</v>
      </c>
      <c r="I190" s="2" t="s">
        <v>40</v>
      </c>
      <c r="J190" s="2" t="s">
        <v>41</v>
      </c>
      <c r="K190" s="2" t="s">
        <v>33</v>
      </c>
      <c r="L190" s="2" t="s">
        <v>34</v>
      </c>
      <c r="M190" s="3">
        <v>654025.13</v>
      </c>
      <c r="N190" s="3"/>
      <c r="O190" s="3">
        <v>346892.54</v>
      </c>
      <c r="P190" s="3">
        <v>0</v>
      </c>
      <c r="Q190" s="3">
        <v>1140000</v>
      </c>
      <c r="R190" s="3">
        <v>552855</v>
      </c>
      <c r="S190" s="3">
        <v>8009489</v>
      </c>
      <c r="T190" s="3">
        <v>7640222</v>
      </c>
      <c r="U190" s="3">
        <v>395074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18738557.670000002</v>
      </c>
    </row>
    <row r="191" spans="1:27" ht="20.399999999999999" x14ac:dyDescent="0.25">
      <c r="A191" s="2" t="s">
        <v>955</v>
      </c>
      <c r="B191" s="90" t="s">
        <v>1220</v>
      </c>
      <c r="C191" s="2" t="s">
        <v>956</v>
      </c>
      <c r="D191" s="2" t="s">
        <v>957</v>
      </c>
      <c r="E191" s="2" t="s">
        <v>961</v>
      </c>
      <c r="F191" s="2" t="s">
        <v>962</v>
      </c>
      <c r="G191" s="2" t="s">
        <v>963</v>
      </c>
      <c r="H191" s="2" t="s">
        <v>30</v>
      </c>
      <c r="I191" s="2" t="s">
        <v>40</v>
      </c>
      <c r="J191" s="2" t="s">
        <v>41</v>
      </c>
      <c r="K191" s="2" t="s">
        <v>33</v>
      </c>
      <c r="L191" s="2" t="s">
        <v>34</v>
      </c>
      <c r="M191" s="3">
        <v>1560857.42</v>
      </c>
      <c r="N191" s="3"/>
      <c r="O191" s="3">
        <v>1359115.23</v>
      </c>
      <c r="P191" s="3">
        <v>0</v>
      </c>
      <c r="Q191" s="3">
        <v>347373</v>
      </c>
      <c r="R191" s="3">
        <v>3265032</v>
      </c>
      <c r="S191" s="3">
        <v>3128171</v>
      </c>
      <c r="T191" s="3">
        <v>165051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9825599.6500000004</v>
      </c>
    </row>
    <row r="192" spans="1:27" ht="20.399999999999999" x14ac:dyDescent="0.25">
      <c r="A192" s="2" t="s">
        <v>955</v>
      </c>
      <c r="B192" s="90" t="s">
        <v>1220</v>
      </c>
      <c r="C192" s="2" t="s">
        <v>956</v>
      </c>
      <c r="D192" s="2" t="s">
        <v>957</v>
      </c>
      <c r="E192" s="2" t="s">
        <v>982</v>
      </c>
      <c r="F192" s="2" t="s">
        <v>983</v>
      </c>
      <c r="G192" s="2" t="s">
        <v>984</v>
      </c>
      <c r="H192" s="2" t="s">
        <v>30</v>
      </c>
      <c r="I192" s="2" t="s">
        <v>40</v>
      </c>
      <c r="J192" s="2" t="s">
        <v>41</v>
      </c>
      <c r="K192" s="2" t="s">
        <v>33</v>
      </c>
      <c r="L192" s="2" t="s">
        <v>34</v>
      </c>
      <c r="M192" s="3">
        <v>19732.32</v>
      </c>
      <c r="N192" s="3"/>
      <c r="O192" s="3">
        <v>98607.5</v>
      </c>
      <c r="P192" s="3">
        <v>164103</v>
      </c>
      <c r="Q192" s="3">
        <v>164103</v>
      </c>
      <c r="R192" s="3">
        <v>162126</v>
      </c>
      <c r="S192" s="3">
        <v>81722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690393.82</v>
      </c>
    </row>
    <row r="193" spans="1:27" ht="20.399999999999999" x14ac:dyDescent="0.25">
      <c r="A193" s="2" t="s">
        <v>955</v>
      </c>
      <c r="B193" s="90" t="s">
        <v>1220</v>
      </c>
      <c r="C193" s="2" t="s">
        <v>956</v>
      </c>
      <c r="D193" s="2" t="s">
        <v>957</v>
      </c>
      <c r="E193" s="2" t="s">
        <v>985</v>
      </c>
      <c r="F193" s="2" t="s">
        <v>986</v>
      </c>
      <c r="G193" s="2" t="s">
        <v>987</v>
      </c>
      <c r="H193" s="2" t="s">
        <v>30</v>
      </c>
      <c r="I193" s="2" t="s">
        <v>40</v>
      </c>
      <c r="J193" s="2" t="s">
        <v>41</v>
      </c>
      <c r="K193" s="2" t="s">
        <v>33</v>
      </c>
      <c r="L193" s="2" t="s">
        <v>34</v>
      </c>
      <c r="M193" s="3">
        <v>949053.09</v>
      </c>
      <c r="N193" s="3"/>
      <c r="O193" s="3">
        <v>625443.25</v>
      </c>
      <c r="P193" s="3">
        <v>665642</v>
      </c>
      <c r="Q193" s="3">
        <v>665642</v>
      </c>
      <c r="R193" s="3">
        <v>64850</v>
      </c>
      <c r="S193" s="3">
        <v>32689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3003319.34</v>
      </c>
    </row>
    <row r="194" spans="1:27" ht="30.6" x14ac:dyDescent="0.25">
      <c r="A194" s="2" t="s">
        <v>955</v>
      </c>
      <c r="B194" s="90" t="s">
        <v>1220</v>
      </c>
      <c r="C194" s="2" t="s">
        <v>956</v>
      </c>
      <c r="D194" s="2" t="s">
        <v>957</v>
      </c>
      <c r="E194" s="2" t="s">
        <v>976</v>
      </c>
      <c r="F194" s="2" t="s">
        <v>977</v>
      </c>
      <c r="G194" s="2" t="s">
        <v>978</v>
      </c>
      <c r="H194" s="2" t="s">
        <v>30</v>
      </c>
      <c r="I194" s="2" t="s">
        <v>40</v>
      </c>
      <c r="J194" s="2" t="s">
        <v>41</v>
      </c>
      <c r="K194" s="2" t="s">
        <v>33</v>
      </c>
      <c r="L194" s="2" t="s">
        <v>34</v>
      </c>
      <c r="M194" s="3">
        <v>0</v>
      </c>
      <c r="N194" s="3"/>
      <c r="O194" s="3">
        <v>0</v>
      </c>
      <c r="P194" s="3">
        <v>299074</v>
      </c>
      <c r="Q194" s="3">
        <v>650927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950001</v>
      </c>
    </row>
    <row r="195" spans="1:27" ht="30.6" x14ac:dyDescent="0.25">
      <c r="A195" s="2" t="s">
        <v>955</v>
      </c>
      <c r="B195" s="90" t="s">
        <v>1220</v>
      </c>
      <c r="C195" s="2" t="s">
        <v>956</v>
      </c>
      <c r="D195" s="2" t="s">
        <v>957</v>
      </c>
      <c r="E195" s="2" t="s">
        <v>964</v>
      </c>
      <c r="F195" s="2" t="s">
        <v>965</v>
      </c>
      <c r="G195" s="2" t="s">
        <v>966</v>
      </c>
      <c r="H195" s="2" t="s">
        <v>30</v>
      </c>
      <c r="I195" s="2" t="s">
        <v>40</v>
      </c>
      <c r="J195" s="2" t="s">
        <v>41</v>
      </c>
      <c r="K195" s="2" t="s">
        <v>33</v>
      </c>
      <c r="L195" s="2" t="s">
        <v>34</v>
      </c>
      <c r="M195" s="3">
        <v>1242588.97</v>
      </c>
      <c r="N195" s="3"/>
      <c r="O195" s="3">
        <v>734235.32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1976824.29</v>
      </c>
    </row>
    <row r="196" spans="1:27" ht="30.6" x14ac:dyDescent="0.25">
      <c r="A196" s="2" t="s">
        <v>955</v>
      </c>
      <c r="B196" s="90" t="s">
        <v>1220</v>
      </c>
      <c r="C196" s="2" t="s">
        <v>956</v>
      </c>
      <c r="D196" s="2" t="s">
        <v>957</v>
      </c>
      <c r="E196" s="2" t="s">
        <v>979</v>
      </c>
      <c r="F196" s="2" t="s">
        <v>980</v>
      </c>
      <c r="G196" s="2" t="s">
        <v>981</v>
      </c>
      <c r="H196" s="2" t="s">
        <v>30</v>
      </c>
      <c r="I196" s="2" t="s">
        <v>40</v>
      </c>
      <c r="J196" s="2" t="s">
        <v>41</v>
      </c>
      <c r="K196" s="2" t="s">
        <v>33</v>
      </c>
      <c r="L196" s="2" t="s">
        <v>34</v>
      </c>
      <c r="M196" s="3">
        <v>9136.15</v>
      </c>
      <c r="N196" s="3"/>
      <c r="O196" s="3">
        <v>253076.2</v>
      </c>
      <c r="P196" s="3">
        <v>464698</v>
      </c>
      <c r="Q196" s="3">
        <v>231416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958326.35</v>
      </c>
    </row>
    <row r="197" spans="1:27" ht="30.6" x14ac:dyDescent="0.25">
      <c r="A197" s="2" t="s">
        <v>955</v>
      </c>
      <c r="B197" s="90" t="s">
        <v>1220</v>
      </c>
      <c r="C197" s="2" t="s">
        <v>956</v>
      </c>
      <c r="D197" s="2" t="s">
        <v>957</v>
      </c>
      <c r="E197" s="2" t="s">
        <v>967</v>
      </c>
      <c r="F197" s="2" t="s">
        <v>968</v>
      </c>
      <c r="G197" s="2" t="s">
        <v>969</v>
      </c>
      <c r="H197" s="2" t="s">
        <v>30</v>
      </c>
      <c r="I197" s="2" t="s">
        <v>40</v>
      </c>
      <c r="J197" s="2" t="s">
        <v>41</v>
      </c>
      <c r="K197" s="2" t="s">
        <v>33</v>
      </c>
      <c r="L197" s="2" t="s">
        <v>34</v>
      </c>
      <c r="M197" s="3">
        <v>383470.07</v>
      </c>
      <c r="N197" s="3"/>
      <c r="O197" s="3">
        <v>404575.95</v>
      </c>
      <c r="P197" s="3">
        <v>324367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1112413.02</v>
      </c>
    </row>
    <row r="198" spans="1:27" ht="20.399999999999999" x14ac:dyDescent="0.25">
      <c r="A198" s="2" t="s">
        <v>706</v>
      </c>
      <c r="B198" s="90" t="s">
        <v>1221</v>
      </c>
      <c r="C198" s="2" t="s">
        <v>1078</v>
      </c>
      <c r="D198" s="2" t="s">
        <v>1079</v>
      </c>
      <c r="E198" s="2" t="s">
        <v>1080</v>
      </c>
      <c r="F198" s="2" t="s">
        <v>1081</v>
      </c>
      <c r="G198" s="2" t="s">
        <v>1082</v>
      </c>
      <c r="H198" s="2" t="s">
        <v>30</v>
      </c>
      <c r="I198" s="2" t="s">
        <v>638</v>
      </c>
      <c r="J198" s="2" t="s">
        <v>639</v>
      </c>
      <c r="K198" s="2" t="s">
        <v>33</v>
      </c>
      <c r="L198" s="2" t="s">
        <v>42</v>
      </c>
      <c r="M198" s="3">
        <v>0</v>
      </c>
      <c r="N198" s="3"/>
      <c r="O198" s="3">
        <v>152583473.08000001</v>
      </c>
      <c r="P198" s="3">
        <v>1264276</v>
      </c>
      <c r="Q198" s="3">
        <v>1369094</v>
      </c>
      <c r="R198" s="3">
        <v>1308332</v>
      </c>
      <c r="S198" s="3">
        <v>1284083</v>
      </c>
      <c r="T198" s="3">
        <v>1106280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158915538.08000001</v>
      </c>
    </row>
    <row r="199" spans="1:27" ht="20.399999999999999" x14ac:dyDescent="0.25">
      <c r="A199" s="2" t="s">
        <v>706</v>
      </c>
      <c r="B199" s="90" t="s">
        <v>1221</v>
      </c>
      <c r="C199" s="2" t="s">
        <v>1086</v>
      </c>
      <c r="D199" s="2" t="s">
        <v>1087</v>
      </c>
      <c r="E199" s="2" t="s">
        <v>1091</v>
      </c>
      <c r="F199" s="2" t="s">
        <v>1092</v>
      </c>
      <c r="G199" s="2" t="s">
        <v>1093</v>
      </c>
      <c r="H199" s="2" t="s">
        <v>30</v>
      </c>
      <c r="I199" s="2" t="s">
        <v>922</v>
      </c>
      <c r="J199" s="2" t="s">
        <v>41</v>
      </c>
      <c r="K199" s="2" t="s">
        <v>33</v>
      </c>
      <c r="L199" s="2" t="s">
        <v>34</v>
      </c>
      <c r="M199" s="3">
        <v>762278.63</v>
      </c>
      <c r="N199" s="3"/>
      <c r="O199" s="3">
        <v>801249.07</v>
      </c>
      <c r="P199" s="3">
        <v>0</v>
      </c>
      <c r="Q199" s="3">
        <v>5350819</v>
      </c>
      <c r="R199" s="3">
        <v>10904181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17818527.699999999</v>
      </c>
    </row>
    <row r="200" spans="1:27" ht="20.399999999999999" x14ac:dyDescent="0.25">
      <c r="A200" s="2" t="s">
        <v>24</v>
      </c>
      <c r="B200" s="90" t="s">
        <v>1236</v>
      </c>
      <c r="C200" s="2" t="s">
        <v>25</v>
      </c>
      <c r="D200" s="2" t="s">
        <v>26</v>
      </c>
      <c r="E200" s="2" t="s">
        <v>27</v>
      </c>
      <c r="F200" s="2" t="s">
        <v>28</v>
      </c>
      <c r="G200" s="2" t="s">
        <v>29</v>
      </c>
      <c r="H200" s="2" t="s">
        <v>30</v>
      </c>
      <c r="I200" s="2" t="s">
        <v>31</v>
      </c>
      <c r="J200" s="2" t="s">
        <v>32</v>
      </c>
      <c r="K200" s="2" t="s">
        <v>33</v>
      </c>
      <c r="L200" s="2" t="s">
        <v>34</v>
      </c>
      <c r="M200" s="3">
        <v>12895085.300000001</v>
      </c>
      <c r="N200" s="3"/>
      <c r="O200" s="3">
        <v>89072.62</v>
      </c>
      <c r="P200" s="3">
        <v>378527</v>
      </c>
      <c r="Q200" s="3">
        <v>380474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13743158.92</v>
      </c>
    </row>
    <row r="201" spans="1:27" ht="20.399999999999999" x14ac:dyDescent="0.25">
      <c r="A201" s="2" t="s">
        <v>24</v>
      </c>
      <c r="B201" s="90" t="s">
        <v>1236</v>
      </c>
      <c r="C201" s="2" t="s">
        <v>755</v>
      </c>
      <c r="D201" s="2" t="s">
        <v>756</v>
      </c>
      <c r="E201" s="2" t="s">
        <v>757</v>
      </c>
      <c r="F201" s="2" t="s">
        <v>758</v>
      </c>
      <c r="G201" s="2" t="s">
        <v>759</v>
      </c>
      <c r="H201" s="2" t="s">
        <v>30</v>
      </c>
      <c r="I201" s="2" t="s">
        <v>40</v>
      </c>
      <c r="J201" s="2" t="s">
        <v>32</v>
      </c>
      <c r="K201" s="2" t="s">
        <v>33</v>
      </c>
      <c r="L201" s="2" t="s">
        <v>34</v>
      </c>
      <c r="M201" s="3">
        <v>2720191.25</v>
      </c>
      <c r="N201" s="3"/>
      <c r="O201" s="3">
        <v>1656044.95</v>
      </c>
      <c r="P201" s="3">
        <v>1337838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5714074.2000000002</v>
      </c>
    </row>
    <row r="202" spans="1:27" ht="20.399999999999999" x14ac:dyDescent="0.25">
      <c r="A202" s="2" t="s">
        <v>24</v>
      </c>
      <c r="B202" s="90" t="s">
        <v>1236</v>
      </c>
      <c r="C202" s="2" t="s">
        <v>755</v>
      </c>
      <c r="D202" s="2" t="s">
        <v>756</v>
      </c>
      <c r="E202" s="2" t="s">
        <v>763</v>
      </c>
      <c r="F202" s="2" t="s">
        <v>764</v>
      </c>
      <c r="G202" s="2" t="s">
        <v>765</v>
      </c>
      <c r="H202" s="2" t="s">
        <v>30</v>
      </c>
      <c r="I202" s="2" t="s">
        <v>40</v>
      </c>
      <c r="J202" s="2" t="s">
        <v>32</v>
      </c>
      <c r="K202" s="2" t="s">
        <v>33</v>
      </c>
      <c r="L202" s="2" t="s">
        <v>34</v>
      </c>
      <c r="M202" s="3">
        <v>2273388.5</v>
      </c>
      <c r="N202" s="3"/>
      <c r="O202" s="3">
        <v>7512677.9900000002</v>
      </c>
      <c r="P202" s="3">
        <v>453836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10239902.49</v>
      </c>
    </row>
    <row r="203" spans="1:27" ht="20.399999999999999" x14ac:dyDescent="0.25">
      <c r="A203" s="2" t="s">
        <v>24</v>
      </c>
      <c r="B203" s="90" t="s">
        <v>1236</v>
      </c>
      <c r="C203" s="2" t="s">
        <v>755</v>
      </c>
      <c r="D203" s="2" t="s">
        <v>756</v>
      </c>
      <c r="E203" s="2" t="s">
        <v>760</v>
      </c>
      <c r="F203" s="2" t="s">
        <v>761</v>
      </c>
      <c r="G203" s="2" t="s">
        <v>762</v>
      </c>
      <c r="H203" s="2" t="s">
        <v>30</v>
      </c>
      <c r="I203" s="2" t="s">
        <v>40</v>
      </c>
      <c r="J203" s="2" t="s">
        <v>32</v>
      </c>
      <c r="K203" s="2" t="s">
        <v>33</v>
      </c>
      <c r="L203" s="2" t="s">
        <v>34</v>
      </c>
      <c r="M203" s="3">
        <v>856333.9</v>
      </c>
      <c r="N203" s="3"/>
      <c r="O203" s="3">
        <v>208924.35</v>
      </c>
      <c r="P203" s="3">
        <v>942084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2007342.25</v>
      </c>
    </row>
    <row r="204" spans="1:27" ht="20.399999999999999" x14ac:dyDescent="0.25">
      <c r="A204" s="2" t="s">
        <v>24</v>
      </c>
      <c r="B204" s="90" t="s">
        <v>1236</v>
      </c>
      <c r="C204" s="2" t="s">
        <v>766</v>
      </c>
      <c r="D204" s="2" t="s">
        <v>767</v>
      </c>
      <c r="E204" s="2" t="s">
        <v>771</v>
      </c>
      <c r="F204" s="2" t="s">
        <v>772</v>
      </c>
      <c r="G204" s="2" t="s">
        <v>771</v>
      </c>
      <c r="H204" s="2" t="s">
        <v>30</v>
      </c>
      <c r="I204" s="2" t="s">
        <v>31</v>
      </c>
      <c r="J204" s="2" t="s">
        <v>32</v>
      </c>
      <c r="K204" s="2" t="s">
        <v>33</v>
      </c>
      <c r="L204" s="2" t="s">
        <v>34</v>
      </c>
      <c r="M204" s="3">
        <v>0</v>
      </c>
      <c r="N204" s="3"/>
      <c r="O204" s="3">
        <v>0</v>
      </c>
      <c r="P204" s="3">
        <v>679932</v>
      </c>
      <c r="Q204" s="3">
        <v>720063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1399995</v>
      </c>
    </row>
    <row r="205" spans="1:27" ht="20.399999999999999" x14ac:dyDescent="0.25">
      <c r="A205" s="2" t="s">
        <v>24</v>
      </c>
      <c r="B205" s="90" t="s">
        <v>1236</v>
      </c>
      <c r="C205" s="2" t="s">
        <v>773</v>
      </c>
      <c r="D205" s="2" t="s">
        <v>774</v>
      </c>
      <c r="E205" s="2" t="s">
        <v>776</v>
      </c>
      <c r="F205" s="2" t="s">
        <v>777</v>
      </c>
      <c r="G205" s="2" t="s">
        <v>776</v>
      </c>
      <c r="H205" s="2" t="s">
        <v>30</v>
      </c>
      <c r="I205" s="2" t="s">
        <v>55</v>
      </c>
      <c r="J205" s="2" t="s">
        <v>32</v>
      </c>
      <c r="K205" s="2" t="s">
        <v>33</v>
      </c>
      <c r="L205" s="2" t="s">
        <v>42</v>
      </c>
      <c r="M205" s="3">
        <v>0</v>
      </c>
      <c r="N205" s="3"/>
      <c r="O205" s="3">
        <v>0</v>
      </c>
      <c r="P205" s="3">
        <v>78046</v>
      </c>
      <c r="Q205" s="3">
        <v>372059</v>
      </c>
      <c r="R205" s="3">
        <v>31894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481999</v>
      </c>
    </row>
    <row r="206" spans="1:27" ht="20.399999999999999" x14ac:dyDescent="0.25">
      <c r="A206" s="2" t="s">
        <v>24</v>
      </c>
      <c r="B206" s="90" t="s">
        <v>1236</v>
      </c>
      <c r="C206" s="2" t="s">
        <v>773</v>
      </c>
      <c r="D206" s="2" t="s">
        <v>774</v>
      </c>
      <c r="E206" s="2" t="s">
        <v>782</v>
      </c>
      <c r="F206" s="2" t="s">
        <v>783</v>
      </c>
      <c r="G206" s="2" t="s">
        <v>782</v>
      </c>
      <c r="H206" s="2" t="s">
        <v>30</v>
      </c>
      <c r="I206" s="2" t="s">
        <v>55</v>
      </c>
      <c r="J206" s="2" t="s">
        <v>32</v>
      </c>
      <c r="K206" s="2" t="s">
        <v>49</v>
      </c>
      <c r="L206" s="2" t="s">
        <v>42</v>
      </c>
      <c r="M206" s="3">
        <v>0</v>
      </c>
      <c r="N206" s="3"/>
      <c r="O206" s="3">
        <v>0</v>
      </c>
      <c r="P206" s="3">
        <v>1299944</v>
      </c>
      <c r="Q206" s="3">
        <v>55062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1355006</v>
      </c>
    </row>
    <row r="207" spans="1:27" ht="20.399999999999999" x14ac:dyDescent="0.25">
      <c r="A207" s="2" t="s">
        <v>24</v>
      </c>
      <c r="B207" s="90" t="s">
        <v>1236</v>
      </c>
      <c r="C207" s="2" t="s">
        <v>773</v>
      </c>
      <c r="D207" s="2" t="s">
        <v>774</v>
      </c>
      <c r="E207" s="2" t="s">
        <v>775</v>
      </c>
      <c r="F207" s="2" t="s">
        <v>774</v>
      </c>
      <c r="G207" s="2" t="s">
        <v>775</v>
      </c>
      <c r="H207" s="2" t="s">
        <v>30</v>
      </c>
      <c r="I207" s="2" t="s">
        <v>55</v>
      </c>
      <c r="J207" s="2" t="s">
        <v>32</v>
      </c>
      <c r="K207" s="2" t="s">
        <v>33</v>
      </c>
      <c r="L207" s="2" t="s">
        <v>34</v>
      </c>
      <c r="M207" s="3">
        <v>0</v>
      </c>
      <c r="N207" s="3"/>
      <c r="O207" s="3">
        <v>0</v>
      </c>
      <c r="P207" s="3">
        <v>0</v>
      </c>
      <c r="Q207" s="3">
        <v>0</v>
      </c>
      <c r="R207" s="3">
        <v>286424</v>
      </c>
      <c r="S207" s="3">
        <v>378134</v>
      </c>
      <c r="T207" s="3">
        <v>1300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665858</v>
      </c>
    </row>
    <row r="208" spans="1:27" ht="20.399999999999999" x14ac:dyDescent="0.25">
      <c r="A208" s="2" t="s">
        <v>24</v>
      </c>
      <c r="B208" s="90" t="s">
        <v>1236</v>
      </c>
      <c r="C208" s="2" t="s">
        <v>773</v>
      </c>
      <c r="D208" s="2" t="s">
        <v>774</v>
      </c>
      <c r="E208" s="2" t="s">
        <v>784</v>
      </c>
      <c r="F208" s="2" t="s">
        <v>785</v>
      </c>
      <c r="G208" s="2" t="s">
        <v>784</v>
      </c>
      <c r="H208" s="2" t="s">
        <v>30</v>
      </c>
      <c r="I208" s="2" t="s">
        <v>55</v>
      </c>
      <c r="J208" s="2" t="s">
        <v>32</v>
      </c>
      <c r="K208" s="2" t="s">
        <v>33</v>
      </c>
      <c r="L208" s="2" t="s">
        <v>42</v>
      </c>
      <c r="M208" s="3">
        <v>0</v>
      </c>
      <c r="N208" s="3"/>
      <c r="O208" s="3">
        <v>0</v>
      </c>
      <c r="P208" s="3">
        <v>141000</v>
      </c>
      <c r="Q208" s="3">
        <v>295962</v>
      </c>
      <c r="R208" s="3">
        <v>65570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502532</v>
      </c>
    </row>
    <row r="209" spans="1:27" ht="20.399999999999999" x14ac:dyDescent="0.25">
      <c r="A209" s="2" t="s">
        <v>24</v>
      </c>
      <c r="B209" s="90" t="s">
        <v>1236</v>
      </c>
      <c r="C209" s="2" t="s">
        <v>773</v>
      </c>
      <c r="D209" s="2" t="s">
        <v>774</v>
      </c>
      <c r="E209" s="2" t="s">
        <v>780</v>
      </c>
      <c r="F209" s="2" t="s">
        <v>781</v>
      </c>
      <c r="G209" s="2" t="s">
        <v>780</v>
      </c>
      <c r="H209" s="2" t="s">
        <v>30</v>
      </c>
      <c r="I209" s="2" t="s">
        <v>55</v>
      </c>
      <c r="J209" s="2" t="s">
        <v>32</v>
      </c>
      <c r="K209" s="2" t="s">
        <v>33</v>
      </c>
      <c r="L209" s="2" t="s">
        <v>42</v>
      </c>
      <c r="M209" s="3">
        <v>0</v>
      </c>
      <c r="N209" s="3"/>
      <c r="O209" s="3">
        <v>0</v>
      </c>
      <c r="P209" s="3">
        <v>221908</v>
      </c>
      <c r="Q209" s="3">
        <v>308991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530899</v>
      </c>
    </row>
    <row r="210" spans="1:27" x14ac:dyDescent="0.25">
      <c r="A210" s="2" t="s">
        <v>24</v>
      </c>
      <c r="B210" s="90" t="s">
        <v>1236</v>
      </c>
      <c r="C210" s="2" t="s">
        <v>739</v>
      </c>
      <c r="D210" s="2" t="s">
        <v>740</v>
      </c>
      <c r="E210" s="2" t="s">
        <v>753</v>
      </c>
      <c r="F210" s="2" t="s">
        <v>754</v>
      </c>
      <c r="G210" s="2" t="s">
        <v>753</v>
      </c>
      <c r="H210" s="2" t="s">
        <v>30</v>
      </c>
      <c r="I210" s="2" t="s">
        <v>182</v>
      </c>
      <c r="J210" s="2" t="s">
        <v>32</v>
      </c>
      <c r="K210" s="2" t="s">
        <v>33</v>
      </c>
      <c r="L210" s="2" t="s">
        <v>42</v>
      </c>
      <c r="M210" s="3">
        <v>0</v>
      </c>
      <c r="N210" s="3"/>
      <c r="O210" s="3">
        <v>49898</v>
      </c>
      <c r="P210" s="3">
        <v>123941</v>
      </c>
      <c r="Q210" s="3">
        <v>1224812</v>
      </c>
      <c r="R210" s="3">
        <v>56347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1454998</v>
      </c>
    </row>
    <row r="211" spans="1:27" ht="20.399999999999999" x14ac:dyDescent="0.25">
      <c r="A211" s="2" t="s">
        <v>24</v>
      </c>
      <c r="B211" s="90" t="s">
        <v>1236</v>
      </c>
      <c r="C211" s="2" t="s">
        <v>739</v>
      </c>
      <c r="D211" s="2" t="s">
        <v>740</v>
      </c>
      <c r="E211" s="2" t="s">
        <v>747</v>
      </c>
      <c r="F211" s="2" t="s">
        <v>748</v>
      </c>
      <c r="G211" s="2" t="s">
        <v>747</v>
      </c>
      <c r="H211" s="2" t="s">
        <v>30</v>
      </c>
      <c r="I211" s="2" t="s">
        <v>40</v>
      </c>
      <c r="J211" s="2" t="s">
        <v>32</v>
      </c>
      <c r="K211" s="2" t="s">
        <v>33</v>
      </c>
      <c r="L211" s="2" t="s">
        <v>42</v>
      </c>
      <c r="M211" s="3">
        <v>0</v>
      </c>
      <c r="N211" s="3"/>
      <c r="O211" s="3">
        <v>0</v>
      </c>
      <c r="P211" s="3">
        <v>1051465</v>
      </c>
      <c r="Q211" s="3">
        <v>2177420</v>
      </c>
      <c r="R211" s="3">
        <v>265718</v>
      </c>
      <c r="S211" s="3">
        <v>60394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3554997</v>
      </c>
    </row>
    <row r="212" spans="1:27" x14ac:dyDescent="0.25">
      <c r="A212" s="2" t="s">
        <v>24</v>
      </c>
      <c r="B212" s="90" t="s">
        <v>1236</v>
      </c>
      <c r="C212" s="2" t="s">
        <v>739</v>
      </c>
      <c r="D212" s="2" t="s">
        <v>740</v>
      </c>
      <c r="E212" s="2" t="s">
        <v>744</v>
      </c>
      <c r="F212" s="2" t="s">
        <v>745</v>
      </c>
      <c r="G212" s="2" t="s">
        <v>746</v>
      </c>
      <c r="H212" s="2" t="s">
        <v>30</v>
      </c>
      <c r="I212" s="2" t="s">
        <v>40</v>
      </c>
      <c r="J212" s="2" t="s">
        <v>32</v>
      </c>
      <c r="K212" s="2" t="s">
        <v>33</v>
      </c>
      <c r="L212" s="2" t="s">
        <v>34</v>
      </c>
      <c r="M212" s="3">
        <v>3509704.87</v>
      </c>
      <c r="N212" s="3"/>
      <c r="O212" s="3">
        <v>1388559.6</v>
      </c>
      <c r="P212" s="3">
        <v>9898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4908162.47</v>
      </c>
    </row>
    <row r="213" spans="1:27" ht="20.399999999999999" x14ac:dyDescent="0.25">
      <c r="A213" s="2" t="s">
        <v>24</v>
      </c>
      <c r="B213" s="90" t="s">
        <v>1236</v>
      </c>
      <c r="C213" s="2" t="s">
        <v>848</v>
      </c>
      <c r="D213" s="2" t="s">
        <v>849</v>
      </c>
      <c r="E213" s="2" t="s">
        <v>850</v>
      </c>
      <c r="F213" s="2" t="s">
        <v>851</v>
      </c>
      <c r="G213" s="2" t="s">
        <v>852</v>
      </c>
      <c r="H213" s="2" t="s">
        <v>30</v>
      </c>
      <c r="I213" s="2" t="s">
        <v>40</v>
      </c>
      <c r="J213" s="2" t="s">
        <v>32</v>
      </c>
      <c r="K213" s="2" t="s">
        <v>33</v>
      </c>
      <c r="L213" s="2" t="s">
        <v>34</v>
      </c>
      <c r="M213" s="3">
        <v>1015146.82</v>
      </c>
      <c r="N213" s="3"/>
      <c r="O213" s="3">
        <v>398710.28</v>
      </c>
      <c r="P213" s="3">
        <v>2159742</v>
      </c>
      <c r="Q213" s="3">
        <v>4329266</v>
      </c>
      <c r="R213" s="3">
        <v>1635916</v>
      </c>
      <c r="S213" s="3">
        <v>33469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9572250.0999999996</v>
      </c>
    </row>
    <row r="214" spans="1:27" ht="20.399999999999999" x14ac:dyDescent="0.25">
      <c r="A214" s="2" t="s">
        <v>24</v>
      </c>
      <c r="B214" s="90" t="s">
        <v>1236</v>
      </c>
      <c r="C214" s="2" t="s">
        <v>888</v>
      </c>
      <c r="D214" s="2" t="s">
        <v>889</v>
      </c>
      <c r="E214" s="2" t="s">
        <v>899</v>
      </c>
      <c r="F214" s="2" t="s">
        <v>900</v>
      </c>
      <c r="G214" s="2" t="s">
        <v>901</v>
      </c>
      <c r="H214" s="2" t="s">
        <v>30</v>
      </c>
      <c r="I214" s="2" t="s">
        <v>48</v>
      </c>
      <c r="J214" s="2" t="s">
        <v>70</v>
      </c>
      <c r="K214" s="2" t="s">
        <v>49</v>
      </c>
      <c r="L214" s="2" t="s">
        <v>42</v>
      </c>
      <c r="M214" s="3">
        <v>0</v>
      </c>
      <c r="N214" s="3"/>
      <c r="O214" s="3">
        <v>490500</v>
      </c>
      <c r="P214" s="3">
        <v>2873100</v>
      </c>
      <c r="Q214" s="3">
        <v>1030917</v>
      </c>
      <c r="R214" s="3">
        <v>1266134</v>
      </c>
      <c r="S214" s="3">
        <v>1276427</v>
      </c>
      <c r="T214" s="3">
        <v>1271280</v>
      </c>
      <c r="U214" s="3">
        <v>1281574</v>
      </c>
      <c r="V214" s="3">
        <v>1281574</v>
      </c>
      <c r="W214" s="3">
        <v>1276428</v>
      </c>
      <c r="X214" s="3">
        <v>1271280</v>
      </c>
      <c r="Y214" s="3">
        <v>1277280</v>
      </c>
      <c r="Z214" s="3">
        <v>0</v>
      </c>
      <c r="AA214" s="3">
        <v>14596494</v>
      </c>
    </row>
    <row r="215" spans="1:27" ht="20.399999999999999" x14ac:dyDescent="0.25">
      <c r="A215" s="2" t="s">
        <v>24</v>
      </c>
      <c r="B215" s="90" t="s">
        <v>1236</v>
      </c>
      <c r="C215" s="2" t="s">
        <v>888</v>
      </c>
      <c r="D215" s="2" t="s">
        <v>889</v>
      </c>
      <c r="E215" s="2" t="s">
        <v>896</v>
      </c>
      <c r="F215" s="2" t="s">
        <v>897</v>
      </c>
      <c r="G215" s="2" t="s">
        <v>898</v>
      </c>
      <c r="H215" s="2" t="s">
        <v>30</v>
      </c>
      <c r="I215" s="2" t="s">
        <v>139</v>
      </c>
      <c r="J215" s="2" t="s">
        <v>32</v>
      </c>
      <c r="K215" s="2" t="s">
        <v>33</v>
      </c>
      <c r="L215" s="2" t="s">
        <v>34</v>
      </c>
      <c r="M215" s="3">
        <v>211536.3</v>
      </c>
      <c r="N215" s="3"/>
      <c r="O215" s="3">
        <v>169923</v>
      </c>
      <c r="P215" s="3">
        <v>0</v>
      </c>
      <c r="Q215" s="3">
        <v>0</v>
      </c>
      <c r="R215" s="3">
        <v>640409</v>
      </c>
      <c r="S215" s="3">
        <v>777634</v>
      </c>
      <c r="T215" s="3">
        <v>8269015</v>
      </c>
      <c r="U215" s="3">
        <v>942302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11010819.300000001</v>
      </c>
    </row>
    <row r="216" spans="1:27" ht="20.399999999999999" x14ac:dyDescent="0.25">
      <c r="A216" s="2" t="s">
        <v>24</v>
      </c>
      <c r="B216" s="90" t="s">
        <v>1236</v>
      </c>
      <c r="C216" s="2" t="s">
        <v>888</v>
      </c>
      <c r="D216" s="2" t="s">
        <v>889</v>
      </c>
      <c r="E216" s="2" t="s">
        <v>902</v>
      </c>
      <c r="F216" s="2" t="s">
        <v>903</v>
      </c>
      <c r="G216" s="2" t="s">
        <v>902</v>
      </c>
      <c r="H216" s="2" t="s">
        <v>30</v>
      </c>
      <c r="I216" s="2" t="s">
        <v>40</v>
      </c>
      <c r="J216" s="2" t="s">
        <v>510</v>
      </c>
      <c r="K216" s="2" t="s">
        <v>33</v>
      </c>
      <c r="L216" s="2" t="s">
        <v>34</v>
      </c>
      <c r="M216" s="3">
        <v>0</v>
      </c>
      <c r="N216" s="3"/>
      <c r="O216" s="3">
        <v>112891</v>
      </c>
      <c r="P216" s="3">
        <v>574792</v>
      </c>
      <c r="Q216" s="3">
        <v>2244317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2932000</v>
      </c>
    </row>
    <row r="217" spans="1:27" ht="20.399999999999999" x14ac:dyDescent="0.25">
      <c r="A217" s="2" t="s">
        <v>24</v>
      </c>
      <c r="B217" s="90" t="s">
        <v>1236</v>
      </c>
      <c r="C217" s="2" t="s">
        <v>1073</v>
      </c>
      <c r="D217" s="2" t="s">
        <v>1074</v>
      </c>
      <c r="E217" s="2" t="s">
        <v>1075</v>
      </c>
      <c r="F217" s="2" t="s">
        <v>1076</v>
      </c>
      <c r="G217" s="2" t="s">
        <v>1077</v>
      </c>
      <c r="H217" s="2" t="s">
        <v>30</v>
      </c>
      <c r="I217" s="2" t="s">
        <v>139</v>
      </c>
      <c r="J217" s="2" t="s">
        <v>32</v>
      </c>
      <c r="K217" s="2" t="s">
        <v>33</v>
      </c>
      <c r="L217" s="2" t="s">
        <v>34</v>
      </c>
      <c r="M217" s="3">
        <v>2280431.75</v>
      </c>
      <c r="N217" s="3"/>
      <c r="O217" s="3">
        <v>1986353.9</v>
      </c>
      <c r="P217" s="3">
        <v>934201</v>
      </c>
      <c r="Q217" s="3">
        <v>14148415</v>
      </c>
      <c r="R217" s="3">
        <v>20807395</v>
      </c>
      <c r="S217" s="3">
        <v>1730291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41887087.649999999</v>
      </c>
    </row>
    <row r="218" spans="1:27" ht="20.399999999999999" x14ac:dyDescent="0.25">
      <c r="A218" s="2" t="s">
        <v>24</v>
      </c>
      <c r="B218" s="90" t="s">
        <v>1236</v>
      </c>
      <c r="C218" s="2" t="s">
        <v>1094</v>
      </c>
      <c r="D218" s="2" t="s">
        <v>1095</v>
      </c>
      <c r="E218" s="2" t="s">
        <v>1103</v>
      </c>
      <c r="F218" s="2" t="s">
        <v>1104</v>
      </c>
      <c r="G218" s="2" t="s">
        <v>1103</v>
      </c>
      <c r="H218" s="2" t="s">
        <v>30</v>
      </c>
      <c r="I218" s="2" t="s">
        <v>40</v>
      </c>
      <c r="J218" s="2" t="s">
        <v>32</v>
      </c>
      <c r="K218" s="2" t="s">
        <v>33</v>
      </c>
      <c r="L218" s="2" t="s">
        <v>42</v>
      </c>
      <c r="M218" s="3">
        <v>0</v>
      </c>
      <c r="N218" s="3"/>
      <c r="O218" s="3">
        <v>0</v>
      </c>
      <c r="P218" s="3">
        <v>0</v>
      </c>
      <c r="Q218" s="3">
        <v>4066271</v>
      </c>
      <c r="R218" s="3">
        <v>1115224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5181495</v>
      </c>
    </row>
    <row r="219" spans="1:27" x14ac:dyDescent="0.25">
      <c r="A219" s="2" t="s">
        <v>24</v>
      </c>
      <c r="B219" s="90" t="s">
        <v>1236</v>
      </c>
      <c r="C219" s="2" t="s">
        <v>1094</v>
      </c>
      <c r="D219" s="2" t="s">
        <v>1095</v>
      </c>
      <c r="E219" s="2" t="s">
        <v>1107</v>
      </c>
      <c r="F219" s="2" t="s">
        <v>1108</v>
      </c>
      <c r="G219" s="2" t="s">
        <v>1107</v>
      </c>
      <c r="H219" s="2" t="s">
        <v>30</v>
      </c>
      <c r="I219" s="2" t="s">
        <v>48</v>
      </c>
      <c r="J219" s="2" t="s">
        <v>32</v>
      </c>
      <c r="K219" s="2" t="s">
        <v>49</v>
      </c>
      <c r="L219" s="2" t="s">
        <v>34</v>
      </c>
      <c r="M219" s="3">
        <v>0</v>
      </c>
      <c r="N219" s="3"/>
      <c r="O219" s="3">
        <v>0</v>
      </c>
      <c r="P219" s="3">
        <v>1613017</v>
      </c>
      <c r="Q219" s="3">
        <v>2492907</v>
      </c>
      <c r="R219" s="3">
        <v>256075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4361999</v>
      </c>
    </row>
    <row r="220" spans="1:27" ht="20.399999999999999" x14ac:dyDescent="0.25">
      <c r="A220" s="2" t="s">
        <v>24</v>
      </c>
      <c r="B220" s="90" t="s">
        <v>1236</v>
      </c>
      <c r="C220" s="2" t="s">
        <v>1094</v>
      </c>
      <c r="D220" s="2" t="s">
        <v>1095</v>
      </c>
      <c r="E220" s="2" t="s">
        <v>1105</v>
      </c>
      <c r="F220" s="2" t="s">
        <v>1106</v>
      </c>
      <c r="G220" s="2" t="s">
        <v>1105</v>
      </c>
      <c r="H220" s="2" t="s">
        <v>30</v>
      </c>
      <c r="I220" s="2" t="s">
        <v>40</v>
      </c>
      <c r="J220" s="2" t="s">
        <v>32</v>
      </c>
      <c r="K220" s="2" t="s">
        <v>33</v>
      </c>
      <c r="L220" s="2" t="s">
        <v>42</v>
      </c>
      <c r="M220" s="3">
        <v>0</v>
      </c>
      <c r="N220" s="3"/>
      <c r="O220" s="3">
        <v>0</v>
      </c>
      <c r="P220" s="3">
        <v>1397001</v>
      </c>
      <c r="Q220" s="3">
        <v>1588371</v>
      </c>
      <c r="R220" s="3">
        <v>204128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3189500</v>
      </c>
    </row>
    <row r="221" spans="1:27" x14ac:dyDescent="0.25">
      <c r="A221" s="2" t="s">
        <v>24</v>
      </c>
      <c r="B221" s="90" t="s">
        <v>1236</v>
      </c>
      <c r="C221" s="2" t="s">
        <v>1094</v>
      </c>
      <c r="D221" s="2" t="s">
        <v>1095</v>
      </c>
      <c r="E221" s="2" t="s">
        <v>1096</v>
      </c>
      <c r="F221" s="2" t="s">
        <v>1097</v>
      </c>
      <c r="G221" s="2" t="s">
        <v>1096</v>
      </c>
      <c r="H221" s="2" t="s">
        <v>30</v>
      </c>
      <c r="I221" s="2" t="s">
        <v>40</v>
      </c>
      <c r="J221" s="2" t="s">
        <v>41</v>
      </c>
      <c r="K221" s="2" t="s">
        <v>33</v>
      </c>
      <c r="L221" s="2" t="s">
        <v>34</v>
      </c>
      <c r="M221" s="3">
        <v>0</v>
      </c>
      <c r="N221" s="3"/>
      <c r="O221" s="3">
        <v>0</v>
      </c>
      <c r="P221" s="3">
        <v>1127899</v>
      </c>
      <c r="Q221" s="3">
        <v>7124132</v>
      </c>
      <c r="R221" s="3">
        <v>6657966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14909997</v>
      </c>
    </row>
    <row r="222" spans="1:27" ht="20.399999999999999" x14ac:dyDescent="0.25">
      <c r="A222" s="2" t="s">
        <v>24</v>
      </c>
      <c r="B222" s="90" t="s">
        <v>1236</v>
      </c>
      <c r="C222" s="2" t="s">
        <v>1094</v>
      </c>
      <c r="D222" s="2" t="s">
        <v>1095</v>
      </c>
      <c r="E222" s="2" t="s">
        <v>1098</v>
      </c>
      <c r="F222" s="2" t="s">
        <v>1099</v>
      </c>
      <c r="G222" s="2" t="s">
        <v>1100</v>
      </c>
      <c r="H222" s="2" t="s">
        <v>30</v>
      </c>
      <c r="I222" s="2" t="s">
        <v>40</v>
      </c>
      <c r="J222" s="2" t="s">
        <v>41</v>
      </c>
      <c r="K222" s="2" t="s">
        <v>33</v>
      </c>
      <c r="L222" s="2" t="s">
        <v>34</v>
      </c>
      <c r="M222" s="3">
        <v>1926439.28</v>
      </c>
      <c r="N222" s="3"/>
      <c r="O222" s="3">
        <v>4374916.37</v>
      </c>
      <c r="P222" s="3">
        <v>4488444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10789799.65</v>
      </c>
    </row>
    <row r="223" spans="1:27" x14ac:dyDescent="0.25">
      <c r="A223" s="2" t="s">
        <v>24</v>
      </c>
      <c r="B223" s="90" t="s">
        <v>1236</v>
      </c>
      <c r="C223" s="2" t="s">
        <v>1094</v>
      </c>
      <c r="D223" s="2" t="s">
        <v>1095</v>
      </c>
      <c r="E223" s="2" t="s">
        <v>1101</v>
      </c>
      <c r="F223" s="2" t="s">
        <v>1102</v>
      </c>
      <c r="G223" s="2" t="s">
        <v>1101</v>
      </c>
      <c r="H223" s="2" t="s">
        <v>30</v>
      </c>
      <c r="I223" s="2" t="s">
        <v>48</v>
      </c>
      <c r="J223" s="2" t="s">
        <v>32</v>
      </c>
      <c r="K223" s="2" t="s">
        <v>49</v>
      </c>
      <c r="L223" s="2" t="s">
        <v>34</v>
      </c>
      <c r="M223" s="3">
        <v>0</v>
      </c>
      <c r="N223" s="3"/>
      <c r="O223" s="3">
        <v>0</v>
      </c>
      <c r="P223" s="3">
        <v>0</v>
      </c>
      <c r="Q223" s="3">
        <v>0</v>
      </c>
      <c r="R223" s="3">
        <v>6998596</v>
      </c>
      <c r="S223" s="3">
        <v>6998467</v>
      </c>
      <c r="T223" s="3">
        <v>5310829</v>
      </c>
      <c r="U223" s="3">
        <v>14344667</v>
      </c>
      <c r="V223" s="3">
        <v>15623180</v>
      </c>
      <c r="W223" s="3">
        <v>15560437</v>
      </c>
      <c r="X223" s="3">
        <v>10831294</v>
      </c>
      <c r="Y223" s="3">
        <v>1402013</v>
      </c>
      <c r="Z223" s="3">
        <v>0</v>
      </c>
      <c r="AA223" s="3">
        <v>77069483</v>
      </c>
    </row>
    <row r="224" spans="1:27" ht="20.399999999999999" x14ac:dyDescent="0.25">
      <c r="A224" s="2" t="s">
        <v>640</v>
      </c>
      <c r="B224" s="90" t="s">
        <v>1218</v>
      </c>
      <c r="C224" s="2" t="s">
        <v>641</v>
      </c>
      <c r="D224" s="2" t="s">
        <v>642</v>
      </c>
      <c r="E224" s="2" t="s">
        <v>643</v>
      </c>
      <c r="F224" s="2" t="s">
        <v>644</v>
      </c>
      <c r="G224" s="2" t="s">
        <v>645</v>
      </c>
      <c r="H224" s="2" t="s">
        <v>30</v>
      </c>
      <c r="I224" s="2" t="s">
        <v>444</v>
      </c>
      <c r="J224" s="2" t="s">
        <v>646</v>
      </c>
      <c r="K224" s="2" t="s">
        <v>49</v>
      </c>
      <c r="L224" s="2" t="s">
        <v>34</v>
      </c>
      <c r="M224" s="3">
        <v>6714704.1299999999</v>
      </c>
      <c r="N224" s="3"/>
      <c r="O224" s="3">
        <v>7146809.4400000004</v>
      </c>
      <c r="P224" s="3">
        <v>17591614</v>
      </c>
      <c r="Q224" s="3">
        <v>1409411</v>
      </c>
      <c r="R224" s="3">
        <v>12197543</v>
      </c>
      <c r="S224" s="3">
        <v>12166101</v>
      </c>
      <c r="T224" s="3">
        <v>704878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57931060.57</v>
      </c>
    </row>
    <row r="225" spans="1:27" ht="20.399999999999999" x14ac:dyDescent="0.25">
      <c r="A225" s="2" t="s">
        <v>640</v>
      </c>
      <c r="B225" s="90" t="s">
        <v>1218</v>
      </c>
      <c r="C225" s="2" t="s">
        <v>641</v>
      </c>
      <c r="D225" s="2" t="s">
        <v>642</v>
      </c>
      <c r="E225" s="2" t="s">
        <v>653</v>
      </c>
      <c r="F225" s="2" t="s">
        <v>654</v>
      </c>
      <c r="G225" s="2" t="s">
        <v>655</v>
      </c>
      <c r="H225" s="2" t="s">
        <v>30</v>
      </c>
      <c r="I225" s="2" t="s">
        <v>182</v>
      </c>
      <c r="J225" s="2" t="s">
        <v>646</v>
      </c>
      <c r="K225" s="2" t="s">
        <v>33</v>
      </c>
      <c r="L225" s="2" t="s">
        <v>34</v>
      </c>
      <c r="M225" s="3">
        <v>14999890.869999999</v>
      </c>
      <c r="N225" s="3"/>
      <c r="O225" s="3">
        <v>5635203.5300000003</v>
      </c>
      <c r="P225" s="3">
        <v>580716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21215810.399999999</v>
      </c>
    </row>
    <row r="226" spans="1:27" ht="20.399999999999999" x14ac:dyDescent="0.25">
      <c r="A226" s="2" t="s">
        <v>640</v>
      </c>
      <c r="B226" s="90" t="s">
        <v>1218</v>
      </c>
      <c r="C226" s="2" t="s">
        <v>641</v>
      </c>
      <c r="D226" s="2" t="s">
        <v>642</v>
      </c>
      <c r="E226" s="2" t="s">
        <v>650</v>
      </c>
      <c r="F226" s="2" t="s">
        <v>651</v>
      </c>
      <c r="G226" s="2" t="s">
        <v>652</v>
      </c>
      <c r="H226" s="2" t="s">
        <v>30</v>
      </c>
      <c r="I226" s="2" t="s">
        <v>139</v>
      </c>
      <c r="J226" s="2" t="s">
        <v>646</v>
      </c>
      <c r="K226" s="2" t="s">
        <v>33</v>
      </c>
      <c r="L226" s="2" t="s">
        <v>34</v>
      </c>
      <c r="M226" s="3">
        <v>968746.64</v>
      </c>
      <c r="N226" s="3"/>
      <c r="O226" s="3">
        <v>516144.63</v>
      </c>
      <c r="P226" s="3">
        <v>35550</v>
      </c>
      <c r="Q226" s="3">
        <v>4993750</v>
      </c>
      <c r="R226" s="3">
        <v>7876822</v>
      </c>
      <c r="S226" s="3">
        <v>279428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14670441.27</v>
      </c>
    </row>
    <row r="227" spans="1:27" ht="30.6" x14ac:dyDescent="0.25">
      <c r="A227" s="2" t="s">
        <v>640</v>
      </c>
      <c r="B227" s="90" t="s">
        <v>1218</v>
      </c>
      <c r="C227" s="2" t="s">
        <v>656</v>
      </c>
      <c r="D227" s="2" t="s">
        <v>657</v>
      </c>
      <c r="E227" s="2" t="s">
        <v>664</v>
      </c>
      <c r="F227" s="2" t="s">
        <v>665</v>
      </c>
      <c r="G227" s="2" t="s">
        <v>666</v>
      </c>
      <c r="H227" s="2" t="s">
        <v>30</v>
      </c>
      <c r="I227" s="2" t="s">
        <v>139</v>
      </c>
      <c r="J227" s="2" t="s">
        <v>646</v>
      </c>
      <c r="K227" s="2" t="s">
        <v>33</v>
      </c>
      <c r="L227" s="2" t="s">
        <v>34</v>
      </c>
      <c r="M227" s="3">
        <v>1340805.1000000001</v>
      </c>
      <c r="N227" s="3"/>
      <c r="O227" s="3">
        <v>115391.61</v>
      </c>
      <c r="P227" s="3">
        <v>1752872</v>
      </c>
      <c r="Q227" s="3">
        <v>2743380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5952448.71</v>
      </c>
    </row>
    <row r="228" spans="1:27" ht="30.6" x14ac:dyDescent="0.25">
      <c r="A228" s="2" t="s">
        <v>640</v>
      </c>
      <c r="B228" s="90" t="s">
        <v>1218</v>
      </c>
      <c r="C228" s="2" t="s">
        <v>656</v>
      </c>
      <c r="D228" s="2" t="s">
        <v>657</v>
      </c>
      <c r="E228" s="2" t="s">
        <v>670</v>
      </c>
      <c r="F228" s="2" t="s">
        <v>671</v>
      </c>
      <c r="G228" s="2" t="s">
        <v>672</v>
      </c>
      <c r="H228" s="2" t="s">
        <v>30</v>
      </c>
      <c r="I228" s="2" t="s">
        <v>433</v>
      </c>
      <c r="J228" s="2" t="s">
        <v>646</v>
      </c>
      <c r="K228" s="2" t="s">
        <v>33</v>
      </c>
      <c r="L228" s="2" t="s">
        <v>34</v>
      </c>
      <c r="M228" s="3">
        <v>301977.89</v>
      </c>
      <c r="N228" s="3"/>
      <c r="O228" s="3">
        <v>233927.11</v>
      </c>
      <c r="P228" s="3">
        <v>122523</v>
      </c>
      <c r="Q228" s="3">
        <v>0</v>
      </c>
      <c r="R228" s="3">
        <v>1776881</v>
      </c>
      <c r="S228" s="3">
        <v>3859893</v>
      </c>
      <c r="T228" s="3">
        <v>168228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6463430</v>
      </c>
    </row>
    <row r="229" spans="1:27" ht="30.6" x14ac:dyDescent="0.25">
      <c r="A229" s="2" t="s">
        <v>640</v>
      </c>
      <c r="B229" s="90" t="s">
        <v>1218</v>
      </c>
      <c r="C229" s="2" t="s">
        <v>656</v>
      </c>
      <c r="D229" s="2" t="s">
        <v>657</v>
      </c>
      <c r="E229" s="2" t="s">
        <v>667</v>
      </c>
      <c r="F229" s="2" t="s">
        <v>668</v>
      </c>
      <c r="G229" s="2" t="s">
        <v>669</v>
      </c>
      <c r="H229" s="2" t="s">
        <v>30</v>
      </c>
      <c r="I229" s="2" t="s">
        <v>139</v>
      </c>
      <c r="J229" s="2" t="s">
        <v>646</v>
      </c>
      <c r="K229" s="2" t="s">
        <v>33</v>
      </c>
      <c r="L229" s="2" t="s">
        <v>34</v>
      </c>
      <c r="M229" s="3">
        <v>2524587.11</v>
      </c>
      <c r="N229" s="3"/>
      <c r="O229" s="3">
        <v>5680257.04</v>
      </c>
      <c r="P229" s="3">
        <v>4939520</v>
      </c>
      <c r="Q229" s="3">
        <v>11429</v>
      </c>
      <c r="R229" s="3">
        <v>8045041</v>
      </c>
      <c r="S229" s="3">
        <v>7394960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28595794.149999999</v>
      </c>
    </row>
    <row r="230" spans="1:27" ht="30.6" x14ac:dyDescent="0.25">
      <c r="A230" s="2" t="s">
        <v>640</v>
      </c>
      <c r="B230" s="90" t="s">
        <v>1218</v>
      </c>
      <c r="C230" s="2" t="s">
        <v>656</v>
      </c>
      <c r="D230" s="2" t="s">
        <v>657</v>
      </c>
      <c r="E230" s="2" t="s">
        <v>658</v>
      </c>
      <c r="F230" s="2" t="s">
        <v>659</v>
      </c>
      <c r="G230" s="2" t="s">
        <v>660</v>
      </c>
      <c r="H230" s="2" t="s">
        <v>30</v>
      </c>
      <c r="I230" s="2" t="s">
        <v>444</v>
      </c>
      <c r="J230" s="2" t="s">
        <v>646</v>
      </c>
      <c r="K230" s="2" t="s">
        <v>49</v>
      </c>
      <c r="L230" s="2" t="s">
        <v>34</v>
      </c>
      <c r="M230" s="3">
        <v>4834207.08</v>
      </c>
      <c r="N230" s="3"/>
      <c r="O230" s="3">
        <v>165625.31</v>
      </c>
      <c r="P230" s="3">
        <v>3072826</v>
      </c>
      <c r="Q230" s="3">
        <v>4423599</v>
      </c>
      <c r="R230" s="3">
        <v>1121580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13617837.390000001</v>
      </c>
    </row>
    <row r="231" spans="1:27" ht="30.6" x14ac:dyDescent="0.25">
      <c r="A231" s="2" t="s">
        <v>640</v>
      </c>
      <c r="B231" s="90" t="s">
        <v>1218</v>
      </c>
      <c r="C231" s="2" t="s">
        <v>656</v>
      </c>
      <c r="D231" s="2" t="s">
        <v>657</v>
      </c>
      <c r="E231" s="2" t="s">
        <v>661</v>
      </c>
      <c r="F231" s="2" t="s">
        <v>662</v>
      </c>
      <c r="G231" s="2" t="s">
        <v>663</v>
      </c>
      <c r="H231" s="2" t="s">
        <v>30</v>
      </c>
      <c r="I231" s="2" t="s">
        <v>433</v>
      </c>
      <c r="J231" s="2" t="s">
        <v>646</v>
      </c>
      <c r="K231" s="2" t="s">
        <v>33</v>
      </c>
      <c r="L231" s="2" t="s">
        <v>34</v>
      </c>
      <c r="M231" s="3">
        <v>180507.46</v>
      </c>
      <c r="N231" s="3"/>
      <c r="O231" s="3">
        <v>0</v>
      </c>
      <c r="P231" s="3">
        <v>0</v>
      </c>
      <c r="Q231" s="3">
        <v>0</v>
      </c>
      <c r="R231" s="3">
        <v>607651</v>
      </c>
      <c r="S231" s="3">
        <v>2367208</v>
      </c>
      <c r="T231" s="3">
        <v>33140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3188506.46</v>
      </c>
    </row>
    <row r="232" spans="1:27" ht="30.6" x14ac:dyDescent="0.25">
      <c r="A232" s="2" t="s">
        <v>640</v>
      </c>
      <c r="B232" s="90" t="s">
        <v>1218</v>
      </c>
      <c r="C232" s="2" t="s">
        <v>673</v>
      </c>
      <c r="D232" s="2" t="s">
        <v>674</v>
      </c>
      <c r="E232" s="2" t="s">
        <v>675</v>
      </c>
      <c r="F232" s="2" t="s">
        <v>676</v>
      </c>
      <c r="G232" s="2" t="s">
        <v>677</v>
      </c>
      <c r="H232" s="2" t="s">
        <v>30</v>
      </c>
      <c r="I232" s="2" t="s">
        <v>40</v>
      </c>
      <c r="J232" s="2" t="s">
        <v>646</v>
      </c>
      <c r="K232" s="2" t="s">
        <v>33</v>
      </c>
      <c r="L232" s="2" t="s">
        <v>34</v>
      </c>
      <c r="M232" s="3">
        <v>293873.23</v>
      </c>
      <c r="N232" s="3"/>
      <c r="O232" s="3">
        <v>55620.79</v>
      </c>
      <c r="P232" s="3">
        <v>0</v>
      </c>
      <c r="Q232" s="3">
        <v>0</v>
      </c>
      <c r="R232" s="3">
        <v>319099</v>
      </c>
      <c r="S232" s="3">
        <v>835996</v>
      </c>
      <c r="T232" s="3">
        <v>2101903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3606492.02</v>
      </c>
    </row>
    <row r="233" spans="1:27" ht="30.6" x14ac:dyDescent="0.25">
      <c r="A233" s="2" t="s">
        <v>640</v>
      </c>
      <c r="B233" s="90" t="s">
        <v>1218</v>
      </c>
      <c r="C233" s="2" t="s">
        <v>673</v>
      </c>
      <c r="D233" s="2" t="s">
        <v>674</v>
      </c>
      <c r="E233" s="2" t="s">
        <v>680</v>
      </c>
      <c r="F233" s="2" t="s">
        <v>681</v>
      </c>
      <c r="G233" s="2" t="s">
        <v>680</v>
      </c>
      <c r="H233" s="2" t="s">
        <v>30</v>
      </c>
      <c r="I233" s="2" t="s">
        <v>433</v>
      </c>
      <c r="J233" s="2" t="s">
        <v>646</v>
      </c>
      <c r="K233" s="2" t="s">
        <v>33</v>
      </c>
      <c r="L233" s="2" t="s">
        <v>42</v>
      </c>
      <c r="M233" s="3">
        <v>0</v>
      </c>
      <c r="N233" s="3"/>
      <c r="O233" s="3">
        <v>0</v>
      </c>
      <c r="P233" s="3">
        <v>0</v>
      </c>
      <c r="Q233" s="3">
        <v>0</v>
      </c>
      <c r="R233" s="3">
        <v>261898</v>
      </c>
      <c r="S233" s="3">
        <v>598291</v>
      </c>
      <c r="T233" s="3">
        <v>731810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1591999</v>
      </c>
    </row>
    <row r="234" spans="1:27" ht="30.6" x14ac:dyDescent="0.25">
      <c r="A234" s="2" t="s">
        <v>640</v>
      </c>
      <c r="B234" s="90" t="s">
        <v>1218</v>
      </c>
      <c r="C234" s="2" t="s">
        <v>673</v>
      </c>
      <c r="D234" s="2" t="s">
        <v>674</v>
      </c>
      <c r="E234" s="2" t="s">
        <v>678</v>
      </c>
      <c r="F234" s="2" t="s">
        <v>679</v>
      </c>
      <c r="G234" s="2" t="s">
        <v>678</v>
      </c>
      <c r="H234" s="2" t="s">
        <v>30</v>
      </c>
      <c r="I234" s="2" t="s">
        <v>40</v>
      </c>
      <c r="J234" s="2" t="s">
        <v>646</v>
      </c>
      <c r="K234" s="2" t="s">
        <v>33</v>
      </c>
      <c r="L234" s="2" t="s">
        <v>42</v>
      </c>
      <c r="M234" s="3">
        <v>0</v>
      </c>
      <c r="N234" s="3"/>
      <c r="O234" s="3">
        <v>0</v>
      </c>
      <c r="P234" s="3">
        <v>0</v>
      </c>
      <c r="Q234" s="3">
        <v>598934</v>
      </c>
      <c r="R234" s="3">
        <v>1176433</v>
      </c>
      <c r="S234" s="3">
        <v>12143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1787510</v>
      </c>
    </row>
    <row r="235" spans="1:27" ht="20.399999999999999" x14ac:dyDescent="0.25">
      <c r="A235" s="2" t="s">
        <v>640</v>
      </c>
      <c r="B235" s="90" t="s">
        <v>1222</v>
      </c>
      <c r="C235" s="2" t="s">
        <v>788</v>
      </c>
      <c r="D235" s="2" t="s">
        <v>789</v>
      </c>
      <c r="E235" s="2" t="s">
        <v>790</v>
      </c>
      <c r="F235" s="2" t="s">
        <v>791</v>
      </c>
      <c r="G235" s="2" t="s">
        <v>792</v>
      </c>
      <c r="H235" s="2" t="s">
        <v>30</v>
      </c>
      <c r="I235" s="2" t="s">
        <v>444</v>
      </c>
      <c r="J235" s="2" t="s">
        <v>793</v>
      </c>
      <c r="K235" s="2" t="s">
        <v>49</v>
      </c>
      <c r="L235" s="2" t="s">
        <v>34</v>
      </c>
      <c r="M235" s="3">
        <v>290107.7</v>
      </c>
      <c r="N235" s="3"/>
      <c r="O235" s="3">
        <v>0</v>
      </c>
      <c r="P235" s="3">
        <v>0</v>
      </c>
      <c r="Q235" s="3">
        <v>0</v>
      </c>
      <c r="R235" s="3">
        <v>210001</v>
      </c>
      <c r="S235" s="3">
        <v>2228470</v>
      </c>
      <c r="T235" s="3">
        <v>883530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3612108.7</v>
      </c>
    </row>
    <row r="236" spans="1:27" ht="20.399999999999999" x14ac:dyDescent="0.25">
      <c r="A236" s="2" t="s">
        <v>640</v>
      </c>
      <c r="B236" s="90" t="s">
        <v>1222</v>
      </c>
      <c r="C236" s="2" t="s">
        <v>788</v>
      </c>
      <c r="D236" s="2" t="s">
        <v>789</v>
      </c>
      <c r="E236" s="2" t="s">
        <v>806</v>
      </c>
      <c r="F236" s="2" t="s">
        <v>807</v>
      </c>
      <c r="G236" s="2" t="s">
        <v>808</v>
      </c>
      <c r="H236" s="2" t="s">
        <v>30</v>
      </c>
      <c r="I236" s="2" t="s">
        <v>444</v>
      </c>
      <c r="J236" s="2" t="s">
        <v>793</v>
      </c>
      <c r="K236" s="2" t="s">
        <v>49</v>
      </c>
      <c r="L236" s="2" t="s">
        <v>34</v>
      </c>
      <c r="M236" s="3">
        <v>466101.75</v>
      </c>
      <c r="N236" s="3"/>
      <c r="O236" s="3">
        <v>21439.279999999999</v>
      </c>
      <c r="P236" s="3">
        <v>0</v>
      </c>
      <c r="Q236" s="3">
        <v>0</v>
      </c>
      <c r="R236" s="3">
        <v>499998</v>
      </c>
      <c r="S236" s="3">
        <v>2388830</v>
      </c>
      <c r="T236" s="3">
        <v>529048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3905417.03</v>
      </c>
    </row>
    <row r="237" spans="1:27" ht="20.399999999999999" x14ac:dyDescent="0.25">
      <c r="A237" s="2" t="s">
        <v>640</v>
      </c>
      <c r="B237" s="90" t="s">
        <v>1222</v>
      </c>
      <c r="C237" s="2" t="s">
        <v>788</v>
      </c>
      <c r="D237" s="2" t="s">
        <v>789</v>
      </c>
      <c r="E237" s="2" t="s">
        <v>800</v>
      </c>
      <c r="F237" s="2" t="s">
        <v>801</v>
      </c>
      <c r="G237" s="2" t="s">
        <v>802</v>
      </c>
      <c r="H237" s="2" t="s">
        <v>30</v>
      </c>
      <c r="I237" s="2" t="s">
        <v>444</v>
      </c>
      <c r="J237" s="2" t="s">
        <v>793</v>
      </c>
      <c r="K237" s="2" t="s">
        <v>49</v>
      </c>
      <c r="L237" s="2" t="s">
        <v>34</v>
      </c>
      <c r="M237" s="3">
        <v>5052571.9000000004</v>
      </c>
      <c r="N237" s="3"/>
      <c r="O237" s="3">
        <v>3408896.6</v>
      </c>
      <c r="P237" s="3">
        <v>1815142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10276610.5</v>
      </c>
    </row>
    <row r="238" spans="1:27" ht="20.399999999999999" x14ac:dyDescent="0.25">
      <c r="A238" s="2" t="s">
        <v>640</v>
      </c>
      <c r="B238" s="90" t="s">
        <v>1222</v>
      </c>
      <c r="C238" s="2" t="s">
        <v>788</v>
      </c>
      <c r="D238" s="2" t="s">
        <v>789</v>
      </c>
      <c r="E238" s="2" t="s">
        <v>794</v>
      </c>
      <c r="F238" s="2" t="s">
        <v>795</v>
      </c>
      <c r="G238" s="2" t="s">
        <v>796</v>
      </c>
      <c r="H238" s="2" t="s">
        <v>30</v>
      </c>
      <c r="I238" s="2" t="s">
        <v>444</v>
      </c>
      <c r="J238" s="2" t="s">
        <v>793</v>
      </c>
      <c r="K238" s="2" t="s">
        <v>33</v>
      </c>
      <c r="L238" s="2" t="s">
        <v>34</v>
      </c>
      <c r="M238" s="3">
        <v>422338.47</v>
      </c>
      <c r="N238" s="3"/>
      <c r="O238" s="3">
        <v>587367.57999999996</v>
      </c>
      <c r="P238" s="3">
        <v>162796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1172502.05</v>
      </c>
    </row>
    <row r="239" spans="1:27" ht="30.6" x14ac:dyDescent="0.25">
      <c r="A239" s="2" t="s">
        <v>640</v>
      </c>
      <c r="B239" s="90" t="s">
        <v>1222</v>
      </c>
      <c r="C239" s="2" t="s">
        <v>826</v>
      </c>
      <c r="D239" s="2" t="s">
        <v>827</v>
      </c>
      <c r="E239" s="2" t="s">
        <v>834</v>
      </c>
      <c r="F239" s="2" t="s">
        <v>835</v>
      </c>
      <c r="G239" s="2" t="s">
        <v>836</v>
      </c>
      <c r="H239" s="2" t="s">
        <v>30</v>
      </c>
      <c r="I239" s="2" t="s">
        <v>444</v>
      </c>
      <c r="J239" s="2" t="s">
        <v>485</v>
      </c>
      <c r="K239" s="2" t="s">
        <v>49</v>
      </c>
      <c r="L239" s="2" t="s">
        <v>34</v>
      </c>
      <c r="M239" s="3">
        <v>52589.52</v>
      </c>
      <c r="N239" s="3"/>
      <c r="O239" s="3">
        <v>177285.98</v>
      </c>
      <c r="P239" s="3">
        <v>558507</v>
      </c>
      <c r="Q239" s="3">
        <v>3244484</v>
      </c>
      <c r="R239" s="3">
        <v>64018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4096884.5</v>
      </c>
    </row>
    <row r="240" spans="1:27" ht="30.6" x14ac:dyDescent="0.25">
      <c r="A240" s="2" t="s">
        <v>640</v>
      </c>
      <c r="B240" s="90" t="s">
        <v>1222</v>
      </c>
      <c r="C240" s="2" t="s">
        <v>826</v>
      </c>
      <c r="D240" s="2" t="s">
        <v>827</v>
      </c>
      <c r="E240" s="2" t="s">
        <v>828</v>
      </c>
      <c r="F240" s="2" t="s">
        <v>829</v>
      </c>
      <c r="G240" s="2" t="s">
        <v>830</v>
      </c>
      <c r="H240" s="2" t="s">
        <v>30</v>
      </c>
      <c r="I240" s="2" t="s">
        <v>444</v>
      </c>
      <c r="J240" s="2" t="s">
        <v>485</v>
      </c>
      <c r="K240" s="2" t="s">
        <v>49</v>
      </c>
      <c r="L240" s="2" t="s">
        <v>34</v>
      </c>
      <c r="M240" s="3">
        <v>42039.07</v>
      </c>
      <c r="N240" s="3"/>
      <c r="O240" s="3">
        <v>452.65</v>
      </c>
      <c r="P240" s="3">
        <v>207563</v>
      </c>
      <c r="Q240" s="3">
        <v>660435</v>
      </c>
      <c r="R240" s="3">
        <v>2892226</v>
      </c>
      <c r="S240" s="3">
        <v>289773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4092488.72</v>
      </c>
    </row>
    <row r="241" spans="1:27" ht="30.6" x14ac:dyDescent="0.25">
      <c r="A241" s="2" t="s">
        <v>640</v>
      </c>
      <c r="B241" s="90" t="s">
        <v>1222</v>
      </c>
      <c r="C241" s="2" t="s">
        <v>826</v>
      </c>
      <c r="D241" s="2" t="s">
        <v>827</v>
      </c>
      <c r="E241" s="2" t="s">
        <v>842</v>
      </c>
      <c r="F241" s="2" t="s">
        <v>843</v>
      </c>
      <c r="G241" s="2" t="s">
        <v>842</v>
      </c>
      <c r="H241" s="2" t="s">
        <v>30</v>
      </c>
      <c r="I241" s="2" t="s">
        <v>40</v>
      </c>
      <c r="J241" s="2" t="s">
        <v>793</v>
      </c>
      <c r="K241" s="2" t="s">
        <v>49</v>
      </c>
      <c r="L241" s="2" t="s">
        <v>34</v>
      </c>
      <c r="M241" s="3">
        <v>0</v>
      </c>
      <c r="N241" s="3"/>
      <c r="O241" s="3">
        <v>22291</v>
      </c>
      <c r="P241" s="3">
        <v>325682</v>
      </c>
      <c r="Q241" s="3">
        <v>718814</v>
      </c>
      <c r="R241" s="3">
        <v>21389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1088176</v>
      </c>
    </row>
    <row r="242" spans="1:27" ht="30.6" x14ac:dyDescent="0.25">
      <c r="A242" s="2" t="s">
        <v>640</v>
      </c>
      <c r="B242" s="90" t="s">
        <v>1222</v>
      </c>
      <c r="C242" s="2" t="s">
        <v>826</v>
      </c>
      <c r="D242" s="2" t="s">
        <v>827</v>
      </c>
      <c r="E242" s="2" t="s">
        <v>846</v>
      </c>
      <c r="F242" s="2" t="s">
        <v>847</v>
      </c>
      <c r="G242" s="2" t="s">
        <v>846</v>
      </c>
      <c r="H242" s="2" t="s">
        <v>30</v>
      </c>
      <c r="I242" s="2" t="s">
        <v>444</v>
      </c>
      <c r="J242" s="2" t="s">
        <v>793</v>
      </c>
      <c r="K242" s="2" t="s">
        <v>49</v>
      </c>
      <c r="L242" s="2" t="s">
        <v>42</v>
      </c>
      <c r="M242" s="3">
        <v>0</v>
      </c>
      <c r="N242" s="3"/>
      <c r="O242" s="3">
        <v>0</v>
      </c>
      <c r="P242" s="3">
        <v>500001</v>
      </c>
      <c r="Q242" s="3">
        <v>0</v>
      </c>
      <c r="R242" s="3">
        <v>1077905</v>
      </c>
      <c r="S242" s="3">
        <v>2669846</v>
      </c>
      <c r="T242" s="3">
        <v>536252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4784004</v>
      </c>
    </row>
    <row r="243" spans="1:27" ht="30.6" x14ac:dyDescent="0.25">
      <c r="A243" s="2" t="s">
        <v>640</v>
      </c>
      <c r="B243" s="90" t="s">
        <v>1222</v>
      </c>
      <c r="C243" s="2" t="s">
        <v>826</v>
      </c>
      <c r="D243" s="2" t="s">
        <v>827</v>
      </c>
      <c r="E243" s="2" t="s">
        <v>844</v>
      </c>
      <c r="F243" s="2" t="s">
        <v>845</v>
      </c>
      <c r="G243" s="2" t="s">
        <v>844</v>
      </c>
      <c r="H243" s="2" t="s">
        <v>30</v>
      </c>
      <c r="I243" s="2" t="s">
        <v>83</v>
      </c>
      <c r="J243" s="2" t="s">
        <v>793</v>
      </c>
      <c r="K243" s="2" t="s">
        <v>33</v>
      </c>
      <c r="L243" s="2" t="s">
        <v>34</v>
      </c>
      <c r="M243" s="3">
        <v>0</v>
      </c>
      <c r="N243" s="3"/>
      <c r="O243" s="3">
        <v>0</v>
      </c>
      <c r="P243" s="3">
        <v>249250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249250</v>
      </c>
    </row>
    <row r="244" spans="1:27" ht="30.6" x14ac:dyDescent="0.25">
      <c r="A244" s="2" t="s">
        <v>640</v>
      </c>
      <c r="B244" s="90" t="s">
        <v>1222</v>
      </c>
      <c r="C244" s="2" t="s">
        <v>812</v>
      </c>
      <c r="D244" s="2" t="s">
        <v>813</v>
      </c>
      <c r="E244" s="2" t="s">
        <v>817</v>
      </c>
      <c r="F244" s="2" t="s">
        <v>818</v>
      </c>
      <c r="G244" s="2" t="s">
        <v>819</v>
      </c>
      <c r="H244" s="2" t="s">
        <v>30</v>
      </c>
      <c r="I244" s="2" t="s">
        <v>106</v>
      </c>
      <c r="J244" s="2" t="s">
        <v>793</v>
      </c>
      <c r="K244" s="2" t="s">
        <v>33</v>
      </c>
      <c r="L244" s="2" t="s">
        <v>34</v>
      </c>
      <c r="M244" s="3">
        <v>4753321.6900000004</v>
      </c>
      <c r="N244" s="3"/>
      <c r="O244" s="3">
        <v>1198696.24</v>
      </c>
      <c r="P244" s="3">
        <v>12066402</v>
      </c>
      <c r="Q244" s="3">
        <v>9204328</v>
      </c>
      <c r="R244" s="3">
        <v>13335818</v>
      </c>
      <c r="S244" s="3">
        <v>6867307</v>
      </c>
      <c r="T244" s="3">
        <v>7028338</v>
      </c>
      <c r="U244" s="3">
        <v>6526601</v>
      </c>
      <c r="V244" s="3">
        <v>6121147</v>
      </c>
      <c r="W244" s="3">
        <v>2277632</v>
      </c>
      <c r="X244" s="3">
        <v>18368</v>
      </c>
      <c r="Y244" s="3">
        <v>0</v>
      </c>
      <c r="Z244" s="3">
        <v>0</v>
      </c>
      <c r="AA244" s="3">
        <v>69397958.930000007</v>
      </c>
    </row>
    <row r="245" spans="1:27" ht="30.6" x14ac:dyDescent="0.25">
      <c r="A245" s="2" t="s">
        <v>640</v>
      </c>
      <c r="B245" s="90" t="s">
        <v>1222</v>
      </c>
      <c r="C245" s="2" t="s">
        <v>812</v>
      </c>
      <c r="D245" s="2" t="s">
        <v>813</v>
      </c>
      <c r="E245" s="2" t="s">
        <v>820</v>
      </c>
      <c r="F245" s="2" t="s">
        <v>821</v>
      </c>
      <c r="G245" s="2" t="s">
        <v>822</v>
      </c>
      <c r="H245" s="2" t="s">
        <v>30</v>
      </c>
      <c r="I245" s="2" t="s">
        <v>444</v>
      </c>
      <c r="J245" s="2" t="s">
        <v>793</v>
      </c>
      <c r="K245" s="2" t="s">
        <v>49</v>
      </c>
      <c r="L245" s="2" t="s">
        <v>34</v>
      </c>
      <c r="M245" s="3">
        <v>259289.43</v>
      </c>
      <c r="N245" s="3"/>
      <c r="O245" s="3">
        <v>285838.14</v>
      </c>
      <c r="P245" s="3">
        <v>0</v>
      </c>
      <c r="Q245" s="3">
        <v>0</v>
      </c>
      <c r="R245" s="3">
        <v>6096428</v>
      </c>
      <c r="S245" s="3">
        <v>1038573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7680128.5700000003</v>
      </c>
    </row>
    <row r="246" spans="1:27" ht="20.399999999999999" x14ac:dyDescent="0.25">
      <c r="A246" s="2" t="s">
        <v>640</v>
      </c>
      <c r="B246" s="90" t="s">
        <v>1225</v>
      </c>
      <c r="C246" s="2" t="s">
        <v>855</v>
      </c>
      <c r="D246" s="2" t="s">
        <v>856</v>
      </c>
      <c r="E246" s="2" t="s">
        <v>857</v>
      </c>
      <c r="F246" s="2" t="s">
        <v>858</v>
      </c>
      <c r="G246" s="2" t="s">
        <v>859</v>
      </c>
      <c r="H246" s="2" t="s">
        <v>30</v>
      </c>
      <c r="I246" s="2" t="s">
        <v>444</v>
      </c>
      <c r="J246" s="2" t="s">
        <v>860</v>
      </c>
      <c r="K246" s="2" t="s">
        <v>49</v>
      </c>
      <c r="L246" s="2" t="s">
        <v>34</v>
      </c>
      <c r="M246" s="3">
        <v>30725.93</v>
      </c>
      <c r="N246" s="3"/>
      <c r="O246" s="3">
        <v>0</v>
      </c>
      <c r="P246" s="3">
        <v>0</v>
      </c>
      <c r="Q246" s="3">
        <v>452661</v>
      </c>
      <c r="R246" s="3">
        <v>261902</v>
      </c>
      <c r="S246" s="3">
        <v>2095386</v>
      </c>
      <c r="T246" s="3">
        <v>65801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2906475.93</v>
      </c>
    </row>
    <row r="247" spans="1:27" ht="30.6" x14ac:dyDescent="0.25">
      <c r="A247" s="2" t="s">
        <v>640</v>
      </c>
      <c r="B247" s="90" t="s">
        <v>1225</v>
      </c>
      <c r="C247" s="2" t="s">
        <v>872</v>
      </c>
      <c r="D247" s="2" t="s">
        <v>873</v>
      </c>
      <c r="E247" s="2" t="s">
        <v>884</v>
      </c>
      <c r="F247" s="2" t="s">
        <v>885</v>
      </c>
      <c r="G247" s="2" t="s">
        <v>884</v>
      </c>
      <c r="H247" s="2" t="s">
        <v>30</v>
      </c>
      <c r="I247" s="2" t="s">
        <v>444</v>
      </c>
      <c r="J247" s="2" t="s">
        <v>485</v>
      </c>
      <c r="K247" s="2" t="s">
        <v>49</v>
      </c>
      <c r="L247" s="2" t="s">
        <v>42</v>
      </c>
      <c r="M247" s="3">
        <v>0</v>
      </c>
      <c r="N247" s="3"/>
      <c r="O247" s="3">
        <v>0</v>
      </c>
      <c r="P247" s="3">
        <v>207448</v>
      </c>
      <c r="Q247" s="3">
        <v>695752</v>
      </c>
      <c r="R247" s="3">
        <v>3809696</v>
      </c>
      <c r="S247" s="3">
        <v>5116241</v>
      </c>
      <c r="T247" s="3">
        <v>453860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10282997</v>
      </c>
    </row>
    <row r="248" spans="1:27" ht="30.6" x14ac:dyDescent="0.25">
      <c r="A248" s="2" t="s">
        <v>640</v>
      </c>
      <c r="B248" s="90" t="s">
        <v>1225</v>
      </c>
      <c r="C248" s="2" t="s">
        <v>872</v>
      </c>
      <c r="D248" s="2" t="s">
        <v>873</v>
      </c>
      <c r="E248" s="2" t="s">
        <v>877</v>
      </c>
      <c r="F248" s="2" t="s">
        <v>878</v>
      </c>
      <c r="G248" s="2" t="s">
        <v>877</v>
      </c>
      <c r="H248" s="2" t="s">
        <v>30</v>
      </c>
      <c r="I248" s="2" t="s">
        <v>879</v>
      </c>
      <c r="J248" s="2" t="s">
        <v>860</v>
      </c>
      <c r="K248" s="2" t="s">
        <v>33</v>
      </c>
      <c r="L248" s="2" t="s">
        <v>34</v>
      </c>
      <c r="M248" s="3">
        <v>0</v>
      </c>
      <c r="N248" s="3"/>
      <c r="O248" s="3">
        <v>0</v>
      </c>
      <c r="P248" s="3">
        <v>170400</v>
      </c>
      <c r="Q248" s="3">
        <v>0</v>
      </c>
      <c r="R248" s="3">
        <v>40176</v>
      </c>
      <c r="S248" s="3">
        <v>29825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240401</v>
      </c>
    </row>
    <row r="249" spans="1:27" ht="30.6" x14ac:dyDescent="0.25">
      <c r="A249" s="2" t="s">
        <v>640</v>
      </c>
      <c r="B249" s="90" t="s">
        <v>1225</v>
      </c>
      <c r="C249" s="2" t="s">
        <v>861</v>
      </c>
      <c r="D249" s="2" t="s">
        <v>862</v>
      </c>
      <c r="E249" s="2" t="s">
        <v>866</v>
      </c>
      <c r="F249" s="2" t="s">
        <v>867</v>
      </c>
      <c r="G249" s="2" t="s">
        <v>868</v>
      </c>
      <c r="H249" s="2" t="s">
        <v>30</v>
      </c>
      <c r="I249" s="2" t="s">
        <v>83</v>
      </c>
      <c r="J249" s="2" t="s">
        <v>860</v>
      </c>
      <c r="K249" s="2" t="s">
        <v>33</v>
      </c>
      <c r="L249" s="2" t="s">
        <v>34</v>
      </c>
      <c r="M249" s="3">
        <v>1946005.5</v>
      </c>
      <c r="N249" s="3"/>
      <c r="O249" s="3">
        <v>2552239.6</v>
      </c>
      <c r="P249" s="3">
        <v>80250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4578495.0999999996</v>
      </c>
    </row>
    <row r="250" spans="1:27" ht="30.6" x14ac:dyDescent="0.25">
      <c r="A250" s="2" t="s">
        <v>640</v>
      </c>
      <c r="B250" s="90" t="s">
        <v>1225</v>
      </c>
      <c r="C250" s="2" t="s">
        <v>861</v>
      </c>
      <c r="D250" s="2" t="s">
        <v>862</v>
      </c>
      <c r="E250" s="2" t="s">
        <v>869</v>
      </c>
      <c r="F250" s="2" t="s">
        <v>870</v>
      </c>
      <c r="G250" s="2" t="s">
        <v>871</v>
      </c>
      <c r="H250" s="2" t="s">
        <v>30</v>
      </c>
      <c r="I250" s="2" t="s">
        <v>83</v>
      </c>
      <c r="J250" s="2" t="s">
        <v>860</v>
      </c>
      <c r="K250" s="2" t="s">
        <v>33</v>
      </c>
      <c r="L250" s="2" t="s">
        <v>34</v>
      </c>
      <c r="M250" s="3">
        <v>146755.20000000001</v>
      </c>
      <c r="N250" s="3"/>
      <c r="O250" s="3">
        <v>9923.7000000000007</v>
      </c>
      <c r="P250" s="3">
        <v>789376</v>
      </c>
      <c r="Q250" s="3">
        <v>5625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951679.9</v>
      </c>
    </row>
    <row r="251" spans="1:27" ht="20.399999999999999" x14ac:dyDescent="0.25">
      <c r="A251" s="2" t="s">
        <v>640</v>
      </c>
      <c r="B251" s="90" t="s">
        <v>1237</v>
      </c>
      <c r="C251" s="2" t="s">
        <v>1109</v>
      </c>
      <c r="D251" s="2" t="s">
        <v>1110</v>
      </c>
      <c r="E251" s="2" t="s">
        <v>1128</v>
      </c>
      <c r="F251" s="2" t="s">
        <v>1129</v>
      </c>
      <c r="G251" s="2" t="s">
        <v>1128</v>
      </c>
      <c r="H251" s="2" t="s">
        <v>30</v>
      </c>
      <c r="I251" s="2" t="s">
        <v>40</v>
      </c>
      <c r="J251" s="2" t="s">
        <v>1120</v>
      </c>
      <c r="K251" s="2" t="s">
        <v>33</v>
      </c>
      <c r="L251" s="2" t="s">
        <v>34</v>
      </c>
      <c r="M251" s="3">
        <v>0</v>
      </c>
      <c r="N251" s="3"/>
      <c r="O251" s="3">
        <v>0</v>
      </c>
      <c r="P251" s="3">
        <v>781884</v>
      </c>
      <c r="Q251" s="3">
        <v>578575</v>
      </c>
      <c r="R251" s="3">
        <v>1683781</v>
      </c>
      <c r="S251" s="3">
        <v>8386851</v>
      </c>
      <c r="T251" s="3">
        <v>1108889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12539980</v>
      </c>
    </row>
    <row r="252" spans="1:27" ht="20.399999999999999" x14ac:dyDescent="0.25">
      <c r="A252" s="2" t="s">
        <v>640</v>
      </c>
      <c r="B252" s="90" t="s">
        <v>1237</v>
      </c>
      <c r="C252" s="2" t="s">
        <v>1109</v>
      </c>
      <c r="D252" s="2" t="s">
        <v>1110</v>
      </c>
      <c r="E252" s="2" t="s">
        <v>1111</v>
      </c>
      <c r="F252" s="2" t="s">
        <v>1112</v>
      </c>
      <c r="G252" s="2" t="s">
        <v>1113</v>
      </c>
      <c r="H252" s="2" t="s">
        <v>30</v>
      </c>
      <c r="I252" s="2" t="s">
        <v>48</v>
      </c>
      <c r="J252" s="2" t="s">
        <v>434</v>
      </c>
      <c r="K252" s="2" t="s">
        <v>49</v>
      </c>
      <c r="L252" s="2" t="s">
        <v>34</v>
      </c>
      <c r="M252" s="3">
        <v>1212821.05</v>
      </c>
      <c r="N252" s="3"/>
      <c r="O252" s="3">
        <v>896189.03</v>
      </c>
      <c r="P252" s="3">
        <v>75594</v>
      </c>
      <c r="Q252" s="3">
        <v>1736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2186340.08</v>
      </c>
    </row>
    <row r="253" spans="1:27" ht="20.399999999999999" x14ac:dyDescent="0.25">
      <c r="A253" s="2" t="s">
        <v>640</v>
      </c>
      <c r="B253" s="90" t="s">
        <v>1237</v>
      </c>
      <c r="C253" s="2" t="s">
        <v>1109</v>
      </c>
      <c r="D253" s="2" t="s">
        <v>1110</v>
      </c>
      <c r="E253" s="2" t="s">
        <v>1125</v>
      </c>
      <c r="F253" s="2" t="s">
        <v>1126</v>
      </c>
      <c r="G253" s="2" t="s">
        <v>1127</v>
      </c>
      <c r="H253" s="2" t="s">
        <v>30</v>
      </c>
      <c r="I253" s="2" t="s">
        <v>444</v>
      </c>
      <c r="J253" s="2" t="s">
        <v>434</v>
      </c>
      <c r="K253" s="2" t="s">
        <v>49</v>
      </c>
      <c r="L253" s="2" t="s">
        <v>34</v>
      </c>
      <c r="M253" s="3">
        <v>832581.86</v>
      </c>
      <c r="N253" s="3"/>
      <c r="O253" s="3">
        <v>398453.16</v>
      </c>
      <c r="P253" s="3">
        <v>894419</v>
      </c>
      <c r="Q253" s="3">
        <v>2568447</v>
      </c>
      <c r="R253" s="3">
        <v>4492544</v>
      </c>
      <c r="S253" s="3">
        <v>4847271</v>
      </c>
      <c r="T253" s="3">
        <v>3165449</v>
      </c>
      <c r="U253" s="3">
        <v>5187143</v>
      </c>
      <c r="V253" s="3">
        <v>188465</v>
      </c>
      <c r="W253" s="3">
        <v>0</v>
      </c>
      <c r="X253" s="3">
        <v>0</v>
      </c>
      <c r="Y253" s="3">
        <v>0</v>
      </c>
      <c r="Z253" s="3">
        <v>0</v>
      </c>
      <c r="AA253" s="3">
        <v>22574773.02</v>
      </c>
    </row>
    <row r="254" spans="1:27" ht="20.399999999999999" x14ac:dyDescent="0.25">
      <c r="A254" s="2" t="s">
        <v>640</v>
      </c>
      <c r="B254" s="90" t="s">
        <v>1237</v>
      </c>
      <c r="C254" s="2" t="s">
        <v>1109</v>
      </c>
      <c r="D254" s="2" t="s">
        <v>1110</v>
      </c>
      <c r="E254" s="2" t="s">
        <v>1121</v>
      </c>
      <c r="F254" s="2" t="s">
        <v>1122</v>
      </c>
      <c r="G254" s="2" t="s">
        <v>1119</v>
      </c>
      <c r="H254" s="2" t="s">
        <v>30</v>
      </c>
      <c r="I254" s="2" t="s">
        <v>879</v>
      </c>
      <c r="J254" s="2" t="s">
        <v>1120</v>
      </c>
      <c r="K254" s="2" t="s">
        <v>33</v>
      </c>
      <c r="L254" s="2" t="s">
        <v>34</v>
      </c>
      <c r="M254" s="3">
        <v>905595.47</v>
      </c>
      <c r="N254" s="3"/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175500</v>
      </c>
      <c r="V254" s="3">
        <v>1604245</v>
      </c>
      <c r="W254" s="3">
        <v>320254</v>
      </c>
      <c r="X254" s="3">
        <v>0</v>
      </c>
      <c r="Y254" s="3">
        <v>0</v>
      </c>
      <c r="Z254" s="3">
        <v>0</v>
      </c>
      <c r="AA254" s="3">
        <v>3005594.47</v>
      </c>
    </row>
    <row r="255" spans="1:27" ht="20.399999999999999" x14ac:dyDescent="0.25">
      <c r="A255" s="2" t="s">
        <v>640</v>
      </c>
      <c r="B255" s="90" t="s">
        <v>1237</v>
      </c>
      <c r="C255" s="2" t="s">
        <v>1109</v>
      </c>
      <c r="D255" s="2" t="s">
        <v>1110</v>
      </c>
      <c r="E255" s="2" t="s">
        <v>1117</v>
      </c>
      <c r="F255" s="2" t="s">
        <v>1118</v>
      </c>
      <c r="G255" s="2" t="s">
        <v>1119</v>
      </c>
      <c r="H255" s="2" t="s">
        <v>30</v>
      </c>
      <c r="I255" s="2" t="s">
        <v>879</v>
      </c>
      <c r="J255" s="2" t="s">
        <v>1120</v>
      </c>
      <c r="K255" s="2" t="s">
        <v>33</v>
      </c>
      <c r="L255" s="2" t="s">
        <v>34</v>
      </c>
      <c r="M255" s="3">
        <v>905595.47</v>
      </c>
      <c r="N255" s="3"/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175500</v>
      </c>
      <c r="V255" s="3">
        <v>1604245</v>
      </c>
      <c r="W255" s="3">
        <v>320254</v>
      </c>
      <c r="X255" s="3">
        <v>0</v>
      </c>
      <c r="Y255" s="3">
        <v>0</v>
      </c>
      <c r="Z255" s="3">
        <v>0</v>
      </c>
      <c r="AA255" s="3">
        <v>3005594.47</v>
      </c>
    </row>
    <row r="256" spans="1:27" ht="30.6" x14ac:dyDescent="0.25">
      <c r="A256" s="2" t="s">
        <v>640</v>
      </c>
      <c r="B256" s="90" t="s">
        <v>1237</v>
      </c>
      <c r="C256" s="2" t="s">
        <v>1130</v>
      </c>
      <c r="D256" s="2" t="s">
        <v>1131</v>
      </c>
      <c r="E256" s="2" t="s">
        <v>1138</v>
      </c>
      <c r="F256" s="2" t="s">
        <v>1139</v>
      </c>
      <c r="G256" s="2" t="s">
        <v>1140</v>
      </c>
      <c r="H256" s="2" t="s">
        <v>30</v>
      </c>
      <c r="I256" s="2" t="s">
        <v>444</v>
      </c>
      <c r="J256" s="2" t="s">
        <v>434</v>
      </c>
      <c r="K256" s="2" t="s">
        <v>49</v>
      </c>
      <c r="L256" s="2" t="s">
        <v>34</v>
      </c>
      <c r="M256" s="3">
        <v>639896.36</v>
      </c>
      <c r="N256" s="3"/>
      <c r="O256" s="3">
        <v>6792.21</v>
      </c>
      <c r="P256" s="3">
        <v>0</v>
      </c>
      <c r="Q256" s="3">
        <v>660923</v>
      </c>
      <c r="R256" s="3">
        <v>2540424</v>
      </c>
      <c r="S256" s="3">
        <v>5254652</v>
      </c>
      <c r="T256" s="3">
        <v>30321689</v>
      </c>
      <c r="U256" s="3">
        <v>446312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39870688.57</v>
      </c>
    </row>
    <row r="257" spans="1:27" ht="30.6" x14ac:dyDescent="0.25">
      <c r="A257" s="2" t="s">
        <v>640</v>
      </c>
      <c r="B257" s="90" t="s">
        <v>1237</v>
      </c>
      <c r="C257" s="2" t="s">
        <v>1130</v>
      </c>
      <c r="D257" s="2" t="s">
        <v>1131</v>
      </c>
      <c r="E257" s="2" t="s">
        <v>1135</v>
      </c>
      <c r="F257" s="2" t="s">
        <v>1136</v>
      </c>
      <c r="G257" s="2" t="s">
        <v>1137</v>
      </c>
      <c r="H257" s="2" t="s">
        <v>30</v>
      </c>
      <c r="I257" s="2" t="s">
        <v>40</v>
      </c>
      <c r="J257" s="2" t="s">
        <v>434</v>
      </c>
      <c r="K257" s="2" t="s">
        <v>33</v>
      </c>
      <c r="L257" s="2" t="s">
        <v>34</v>
      </c>
      <c r="M257" s="3">
        <v>913053.96</v>
      </c>
      <c r="N257" s="3"/>
      <c r="O257" s="3">
        <v>52124</v>
      </c>
      <c r="P257" s="3">
        <v>0</v>
      </c>
      <c r="Q257" s="3">
        <v>0</v>
      </c>
      <c r="R257" s="3">
        <v>257171</v>
      </c>
      <c r="S257" s="3">
        <v>197481</v>
      </c>
      <c r="T257" s="3">
        <v>2031096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3450925.96</v>
      </c>
    </row>
    <row r="258" spans="1:27" ht="30.6" x14ac:dyDescent="0.25">
      <c r="A258" s="2" t="s">
        <v>640</v>
      </c>
      <c r="B258" s="90" t="s">
        <v>1237</v>
      </c>
      <c r="C258" s="2" t="s">
        <v>1130</v>
      </c>
      <c r="D258" s="2" t="s">
        <v>1131</v>
      </c>
      <c r="E258" s="2" t="s">
        <v>1132</v>
      </c>
      <c r="F258" s="2" t="s">
        <v>1133</v>
      </c>
      <c r="G258" s="2" t="s">
        <v>1134</v>
      </c>
      <c r="H258" s="2" t="s">
        <v>30</v>
      </c>
      <c r="I258" s="2" t="s">
        <v>48</v>
      </c>
      <c r="J258" s="2" t="s">
        <v>485</v>
      </c>
      <c r="K258" s="2" t="s">
        <v>49</v>
      </c>
      <c r="L258" s="2" t="s">
        <v>34</v>
      </c>
      <c r="M258" s="3">
        <v>1312232.82</v>
      </c>
      <c r="N258" s="3"/>
      <c r="O258" s="3">
        <v>1458791.79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2771024.61</v>
      </c>
    </row>
    <row r="259" spans="1:27" ht="30.6" x14ac:dyDescent="0.25">
      <c r="A259" s="2" t="s">
        <v>640</v>
      </c>
      <c r="B259" s="90" t="s">
        <v>1237</v>
      </c>
      <c r="C259" s="2" t="s">
        <v>1141</v>
      </c>
      <c r="D259" s="2" t="s">
        <v>1142</v>
      </c>
      <c r="E259" s="2" t="s">
        <v>1149</v>
      </c>
      <c r="F259" s="2" t="s">
        <v>1150</v>
      </c>
      <c r="G259" s="2" t="s">
        <v>1151</v>
      </c>
      <c r="H259" s="2" t="s">
        <v>30</v>
      </c>
      <c r="I259" s="2" t="s">
        <v>444</v>
      </c>
      <c r="J259" s="2" t="s">
        <v>434</v>
      </c>
      <c r="K259" s="2" t="s">
        <v>49</v>
      </c>
      <c r="L259" s="2" t="s">
        <v>34</v>
      </c>
      <c r="M259" s="3">
        <v>124618.43</v>
      </c>
      <c r="N259" s="3"/>
      <c r="O259" s="3">
        <v>15163</v>
      </c>
      <c r="P259" s="3">
        <v>87395</v>
      </c>
      <c r="Q259" s="3">
        <v>255513</v>
      </c>
      <c r="R259" s="3">
        <v>296604</v>
      </c>
      <c r="S259" s="3">
        <v>5926859</v>
      </c>
      <c r="T259" s="3">
        <v>1939519</v>
      </c>
      <c r="U259" s="3">
        <v>11428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8657099.4299999997</v>
      </c>
    </row>
    <row r="260" spans="1:27" ht="30.6" x14ac:dyDescent="0.25">
      <c r="A260" s="2" t="s">
        <v>640</v>
      </c>
      <c r="B260" s="90" t="s">
        <v>1237</v>
      </c>
      <c r="C260" s="2" t="s">
        <v>1141</v>
      </c>
      <c r="D260" s="2" t="s">
        <v>1142</v>
      </c>
      <c r="E260" s="2" t="s">
        <v>1152</v>
      </c>
      <c r="F260" s="2" t="s">
        <v>1153</v>
      </c>
      <c r="G260" s="2" t="s">
        <v>1154</v>
      </c>
      <c r="H260" s="2" t="s">
        <v>30</v>
      </c>
      <c r="I260" s="2" t="s">
        <v>48</v>
      </c>
      <c r="J260" s="2" t="s">
        <v>434</v>
      </c>
      <c r="K260" s="2" t="s">
        <v>49</v>
      </c>
      <c r="L260" s="2" t="s">
        <v>34</v>
      </c>
      <c r="M260" s="3">
        <v>87785.63</v>
      </c>
      <c r="N260" s="3"/>
      <c r="O260" s="3">
        <v>12414.58</v>
      </c>
      <c r="P260" s="3">
        <v>17932</v>
      </c>
      <c r="Q260" s="3">
        <v>73922</v>
      </c>
      <c r="R260" s="3">
        <v>121244</v>
      </c>
      <c r="S260" s="3">
        <v>726926</v>
      </c>
      <c r="T260" s="3">
        <v>166699</v>
      </c>
      <c r="U260" s="3">
        <v>1078525</v>
      </c>
      <c r="V260" s="3">
        <v>28473</v>
      </c>
      <c r="W260" s="3">
        <v>0</v>
      </c>
      <c r="X260" s="3">
        <v>0</v>
      </c>
      <c r="Y260" s="3">
        <v>0</v>
      </c>
      <c r="Z260" s="3">
        <v>0</v>
      </c>
      <c r="AA260" s="3">
        <v>2313921.21</v>
      </c>
    </row>
    <row r="261" spans="1:27" ht="30.6" x14ac:dyDescent="0.25">
      <c r="A261" s="2" t="s">
        <v>640</v>
      </c>
      <c r="B261" s="90" t="s">
        <v>1237</v>
      </c>
      <c r="C261" s="2" t="s">
        <v>1141</v>
      </c>
      <c r="D261" s="2" t="s">
        <v>1142</v>
      </c>
      <c r="E261" s="2" t="s">
        <v>1182</v>
      </c>
      <c r="F261" s="2" t="s">
        <v>1183</v>
      </c>
      <c r="G261" s="2" t="s">
        <v>1184</v>
      </c>
      <c r="H261" s="2" t="s">
        <v>30</v>
      </c>
      <c r="I261" s="2" t="s">
        <v>433</v>
      </c>
      <c r="J261" s="2" t="s">
        <v>434</v>
      </c>
      <c r="K261" s="2" t="s">
        <v>33</v>
      </c>
      <c r="L261" s="2" t="s">
        <v>34</v>
      </c>
      <c r="M261" s="3">
        <v>94233.69</v>
      </c>
      <c r="N261" s="3"/>
      <c r="O261" s="3">
        <v>240269.19</v>
      </c>
      <c r="P261" s="3">
        <v>233008</v>
      </c>
      <c r="Q261" s="3">
        <v>56797</v>
      </c>
      <c r="R261" s="3">
        <v>2176469</v>
      </c>
      <c r="S261" s="3">
        <v>738115</v>
      </c>
      <c r="T261" s="3">
        <v>53117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3592008.88</v>
      </c>
    </row>
    <row r="262" spans="1:27" ht="30.6" x14ac:dyDescent="0.25">
      <c r="A262" s="2" t="s">
        <v>640</v>
      </c>
      <c r="B262" s="90" t="s">
        <v>1237</v>
      </c>
      <c r="C262" s="2" t="s">
        <v>1141</v>
      </c>
      <c r="D262" s="2" t="s">
        <v>1142</v>
      </c>
      <c r="E262" s="2" t="s">
        <v>1143</v>
      </c>
      <c r="F262" s="2" t="s">
        <v>1144</v>
      </c>
      <c r="G262" s="2" t="s">
        <v>1145</v>
      </c>
      <c r="H262" s="2" t="s">
        <v>30</v>
      </c>
      <c r="I262" s="2" t="s">
        <v>433</v>
      </c>
      <c r="J262" s="2" t="s">
        <v>434</v>
      </c>
      <c r="K262" s="2" t="s">
        <v>33</v>
      </c>
      <c r="L262" s="2" t="s">
        <v>34</v>
      </c>
      <c r="M262" s="3">
        <v>55150.68</v>
      </c>
      <c r="N262" s="3"/>
      <c r="O262" s="3">
        <v>0</v>
      </c>
      <c r="P262" s="3">
        <v>0</v>
      </c>
      <c r="Q262" s="3">
        <v>0</v>
      </c>
      <c r="R262" s="3">
        <v>137867</v>
      </c>
      <c r="S262" s="3">
        <v>154834</v>
      </c>
      <c r="T262" s="3">
        <v>302638</v>
      </c>
      <c r="U262" s="3">
        <v>36661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687150.68</v>
      </c>
    </row>
    <row r="263" spans="1:27" ht="30.6" x14ac:dyDescent="0.25">
      <c r="A263" s="2" t="s">
        <v>640</v>
      </c>
      <c r="B263" s="90" t="s">
        <v>1237</v>
      </c>
      <c r="C263" s="2" t="s">
        <v>1141</v>
      </c>
      <c r="D263" s="2" t="s">
        <v>1142</v>
      </c>
      <c r="E263" s="2" t="s">
        <v>1155</v>
      </c>
      <c r="F263" s="2" t="s">
        <v>1156</v>
      </c>
      <c r="G263" s="2" t="s">
        <v>1157</v>
      </c>
      <c r="H263" s="2" t="s">
        <v>30</v>
      </c>
      <c r="I263" s="2" t="s">
        <v>40</v>
      </c>
      <c r="J263" s="2" t="s">
        <v>434</v>
      </c>
      <c r="K263" s="2" t="s">
        <v>33</v>
      </c>
      <c r="L263" s="2" t="s">
        <v>34</v>
      </c>
      <c r="M263" s="3">
        <v>394331.41</v>
      </c>
      <c r="N263" s="3"/>
      <c r="O263" s="3">
        <v>371772.92</v>
      </c>
      <c r="P263" s="3">
        <v>1119109</v>
      </c>
      <c r="Q263" s="3">
        <v>1854809</v>
      </c>
      <c r="R263" s="3">
        <v>697680</v>
      </c>
      <c r="S263" s="3">
        <v>48194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4485896.33</v>
      </c>
    </row>
    <row r="264" spans="1:27" ht="30.6" x14ac:dyDescent="0.25">
      <c r="A264" s="2" t="s">
        <v>640</v>
      </c>
      <c r="B264" s="90" t="s">
        <v>1237</v>
      </c>
      <c r="C264" s="2" t="s">
        <v>1141</v>
      </c>
      <c r="D264" s="2" t="s">
        <v>1142</v>
      </c>
      <c r="E264" s="2" t="s">
        <v>1179</v>
      </c>
      <c r="F264" s="2" t="s">
        <v>1180</v>
      </c>
      <c r="G264" s="2" t="s">
        <v>1181</v>
      </c>
      <c r="H264" s="2" t="s">
        <v>30</v>
      </c>
      <c r="I264" s="2" t="s">
        <v>48</v>
      </c>
      <c r="J264" s="2" t="s">
        <v>434</v>
      </c>
      <c r="K264" s="2" t="s">
        <v>49</v>
      </c>
      <c r="L264" s="2" t="s">
        <v>34</v>
      </c>
      <c r="M264" s="3">
        <v>101699.69</v>
      </c>
      <c r="N264" s="3"/>
      <c r="O264" s="3">
        <v>106348.11</v>
      </c>
      <c r="P264" s="3">
        <v>1301000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1509047.8</v>
      </c>
    </row>
    <row r="265" spans="1:27" ht="30.6" x14ac:dyDescent="0.25">
      <c r="A265" s="2" t="s">
        <v>640</v>
      </c>
      <c r="B265" s="90" t="s">
        <v>1237</v>
      </c>
      <c r="C265" s="2" t="s">
        <v>1141</v>
      </c>
      <c r="D265" s="2" t="s">
        <v>1142</v>
      </c>
      <c r="E265" s="2" t="s">
        <v>1164</v>
      </c>
      <c r="F265" s="2" t="s">
        <v>1165</v>
      </c>
      <c r="G265" s="2" t="s">
        <v>1166</v>
      </c>
      <c r="H265" s="2" t="s">
        <v>30</v>
      </c>
      <c r="I265" s="2" t="s">
        <v>48</v>
      </c>
      <c r="J265" s="2" t="s">
        <v>434</v>
      </c>
      <c r="K265" s="2" t="s">
        <v>49</v>
      </c>
      <c r="L265" s="2" t="s">
        <v>34</v>
      </c>
      <c r="M265" s="3">
        <v>496385.64</v>
      </c>
      <c r="N265" s="3"/>
      <c r="O265" s="3">
        <v>70479.990000000005</v>
      </c>
      <c r="P265" s="3">
        <v>62322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629187.63</v>
      </c>
    </row>
    <row r="266" spans="1:27" ht="30.6" x14ac:dyDescent="0.25">
      <c r="A266" s="2" t="s">
        <v>640</v>
      </c>
      <c r="B266" s="90" t="s">
        <v>1237</v>
      </c>
      <c r="C266" s="2" t="s">
        <v>1141</v>
      </c>
      <c r="D266" s="2" t="s">
        <v>1142</v>
      </c>
      <c r="E266" s="2" t="s">
        <v>1161</v>
      </c>
      <c r="F266" s="2" t="s">
        <v>1162</v>
      </c>
      <c r="G266" s="2" t="s">
        <v>1163</v>
      </c>
      <c r="H266" s="2" t="s">
        <v>30</v>
      </c>
      <c r="I266" s="2" t="s">
        <v>444</v>
      </c>
      <c r="J266" s="2" t="s">
        <v>434</v>
      </c>
      <c r="K266" s="2" t="s">
        <v>49</v>
      </c>
      <c r="L266" s="2" t="s">
        <v>34</v>
      </c>
      <c r="M266" s="3">
        <v>1656524.08</v>
      </c>
      <c r="N266" s="3"/>
      <c r="O266" s="3">
        <v>25324548.059999999</v>
      </c>
      <c r="P266" s="3">
        <v>13947482</v>
      </c>
      <c r="Q266" s="3">
        <v>133494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41062048.140000001</v>
      </c>
    </row>
    <row r="267" spans="1:27" ht="30.6" x14ac:dyDescent="0.25">
      <c r="A267" s="2" t="s">
        <v>640</v>
      </c>
      <c r="B267" s="90" t="s">
        <v>1237</v>
      </c>
      <c r="C267" s="2" t="s">
        <v>1141</v>
      </c>
      <c r="D267" s="2" t="s">
        <v>1142</v>
      </c>
      <c r="E267" s="2" t="s">
        <v>1146</v>
      </c>
      <c r="F267" s="2" t="s">
        <v>1147</v>
      </c>
      <c r="G267" s="2" t="s">
        <v>1148</v>
      </c>
      <c r="H267" s="2" t="s">
        <v>30</v>
      </c>
      <c r="I267" s="2" t="s">
        <v>444</v>
      </c>
      <c r="J267" s="2" t="s">
        <v>434</v>
      </c>
      <c r="K267" s="2" t="s">
        <v>49</v>
      </c>
      <c r="L267" s="2" t="s">
        <v>34</v>
      </c>
      <c r="M267" s="3">
        <v>9481.92</v>
      </c>
      <c r="N267" s="3"/>
      <c r="O267" s="3">
        <v>0</v>
      </c>
      <c r="P267" s="3">
        <v>61144</v>
      </c>
      <c r="Q267" s="3">
        <v>52375</v>
      </c>
      <c r="R267" s="3">
        <v>198621</v>
      </c>
      <c r="S267" s="3">
        <v>23862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345483.92</v>
      </c>
    </row>
    <row r="268" spans="1:27" ht="30.6" x14ac:dyDescent="0.25">
      <c r="A268" s="2" t="s">
        <v>640</v>
      </c>
      <c r="B268" s="90" t="s">
        <v>1237</v>
      </c>
      <c r="C268" s="2" t="s">
        <v>1141</v>
      </c>
      <c r="D268" s="2" t="s">
        <v>1142</v>
      </c>
      <c r="E268" s="2" t="s">
        <v>1176</v>
      </c>
      <c r="F268" s="2" t="s">
        <v>1177</v>
      </c>
      <c r="G268" s="2" t="s">
        <v>1178</v>
      </c>
      <c r="H268" s="2" t="s">
        <v>30</v>
      </c>
      <c r="I268" s="2" t="s">
        <v>48</v>
      </c>
      <c r="J268" s="2" t="s">
        <v>434</v>
      </c>
      <c r="K268" s="2" t="s">
        <v>49</v>
      </c>
      <c r="L268" s="2" t="s">
        <v>34</v>
      </c>
      <c r="M268" s="3">
        <v>30663.85</v>
      </c>
      <c r="N268" s="3"/>
      <c r="O268" s="3">
        <v>132886.64000000001</v>
      </c>
      <c r="P268" s="3">
        <v>263153</v>
      </c>
      <c r="Q268" s="3">
        <v>0</v>
      </c>
      <c r="R268" s="3">
        <v>2939464</v>
      </c>
      <c r="S268" s="3">
        <v>95036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3461203.49</v>
      </c>
    </row>
    <row r="269" spans="1:27" ht="30.6" x14ac:dyDescent="0.25">
      <c r="A269" s="2" t="s">
        <v>640</v>
      </c>
      <c r="B269" s="90" t="s">
        <v>1237</v>
      </c>
      <c r="C269" s="2" t="s">
        <v>1141</v>
      </c>
      <c r="D269" s="2" t="s">
        <v>1142</v>
      </c>
      <c r="E269" s="2" t="s">
        <v>1187</v>
      </c>
      <c r="F269" s="2" t="s">
        <v>1188</v>
      </c>
      <c r="G269" s="2" t="s">
        <v>1187</v>
      </c>
      <c r="H269" s="2" t="s">
        <v>30</v>
      </c>
      <c r="I269" s="2" t="s">
        <v>48</v>
      </c>
      <c r="J269" s="2" t="s">
        <v>434</v>
      </c>
      <c r="K269" s="2" t="s">
        <v>49</v>
      </c>
      <c r="L269" s="2" t="s">
        <v>34</v>
      </c>
      <c r="M269" s="3">
        <v>0</v>
      </c>
      <c r="N269" s="3"/>
      <c r="O269" s="3">
        <v>0</v>
      </c>
      <c r="P269" s="3">
        <v>92000</v>
      </c>
      <c r="Q269" s="3">
        <v>194024</v>
      </c>
      <c r="R269" s="3">
        <v>636429</v>
      </c>
      <c r="S269" s="3">
        <v>6547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929000</v>
      </c>
    </row>
    <row r="270" spans="1:27" ht="30.6" x14ac:dyDescent="0.25">
      <c r="A270" s="2" t="s">
        <v>640</v>
      </c>
      <c r="B270" s="90" t="s">
        <v>1237</v>
      </c>
      <c r="C270" s="2" t="s">
        <v>1141</v>
      </c>
      <c r="D270" s="2" t="s">
        <v>1142</v>
      </c>
      <c r="E270" s="2" t="s">
        <v>1158</v>
      </c>
      <c r="F270" s="2" t="s">
        <v>1159</v>
      </c>
      <c r="G270" s="2" t="s">
        <v>1160</v>
      </c>
      <c r="H270" s="2" t="s">
        <v>30</v>
      </c>
      <c r="I270" s="2" t="s">
        <v>83</v>
      </c>
      <c r="J270" s="2" t="s">
        <v>434</v>
      </c>
      <c r="K270" s="2" t="s">
        <v>33</v>
      </c>
      <c r="L270" s="2" t="s">
        <v>34</v>
      </c>
      <c r="M270" s="3">
        <v>132507.64000000001</v>
      </c>
      <c r="N270" s="3"/>
      <c r="O270" s="3">
        <v>53242.5</v>
      </c>
      <c r="P270" s="3">
        <v>220000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405750.14</v>
      </c>
    </row>
    <row r="271" spans="1:27" ht="30.6" x14ac:dyDescent="0.25">
      <c r="A271" s="2" t="s">
        <v>640</v>
      </c>
      <c r="B271" s="90" t="s">
        <v>1237</v>
      </c>
      <c r="C271" s="2" t="s">
        <v>1141</v>
      </c>
      <c r="D271" s="2" t="s">
        <v>1142</v>
      </c>
      <c r="E271" s="2" t="s">
        <v>1173</v>
      </c>
      <c r="F271" s="2" t="s">
        <v>1174</v>
      </c>
      <c r="G271" s="2" t="s">
        <v>1175</v>
      </c>
      <c r="H271" s="2" t="s">
        <v>30</v>
      </c>
      <c r="I271" s="2" t="s">
        <v>444</v>
      </c>
      <c r="J271" s="2" t="s">
        <v>434</v>
      </c>
      <c r="K271" s="2" t="s">
        <v>49</v>
      </c>
      <c r="L271" s="2" t="s">
        <v>34</v>
      </c>
      <c r="M271" s="3">
        <v>66325.19</v>
      </c>
      <c r="N271" s="3"/>
      <c r="O271" s="3">
        <v>79033.83</v>
      </c>
      <c r="P271" s="3">
        <v>0</v>
      </c>
      <c r="Q271" s="3">
        <v>0</v>
      </c>
      <c r="R271" s="3">
        <v>255754</v>
      </c>
      <c r="S271" s="3">
        <v>2460327</v>
      </c>
      <c r="T271" s="3">
        <v>687448</v>
      </c>
      <c r="U271" s="3">
        <v>26165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3575053.02</v>
      </c>
    </row>
    <row r="272" spans="1:27" ht="20.399999999999999" x14ac:dyDescent="0.25">
      <c r="A272" s="2" t="s">
        <v>684</v>
      </c>
      <c r="B272" s="90" t="s">
        <v>1227</v>
      </c>
      <c r="C272" s="2" t="s">
        <v>685</v>
      </c>
      <c r="D272" s="2" t="s">
        <v>686</v>
      </c>
      <c r="E272" s="2" t="s">
        <v>693</v>
      </c>
      <c r="F272" s="2" t="s">
        <v>694</v>
      </c>
      <c r="G272" s="2" t="s">
        <v>695</v>
      </c>
      <c r="H272" s="2" t="s">
        <v>30</v>
      </c>
      <c r="I272" s="2" t="s">
        <v>40</v>
      </c>
      <c r="J272" s="2" t="s">
        <v>646</v>
      </c>
      <c r="K272" s="2" t="s">
        <v>33</v>
      </c>
      <c r="L272" s="2" t="s">
        <v>34</v>
      </c>
      <c r="M272" s="3">
        <v>507069.55</v>
      </c>
      <c r="N272" s="3"/>
      <c r="O272" s="3">
        <v>1044493.97</v>
      </c>
      <c r="P272" s="3">
        <v>61776</v>
      </c>
      <c r="Q272" s="3">
        <v>50956</v>
      </c>
      <c r="R272" s="3">
        <v>50342</v>
      </c>
      <c r="S272" s="3">
        <v>25372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1740009.52</v>
      </c>
    </row>
    <row r="273" spans="1:27" x14ac:dyDescent="0.25">
      <c r="A273" s="2" t="s">
        <v>684</v>
      </c>
      <c r="B273" s="90" t="s">
        <v>1227</v>
      </c>
      <c r="C273" s="2" t="s">
        <v>698</v>
      </c>
      <c r="D273" s="2" t="s">
        <v>699</v>
      </c>
      <c r="E273" s="2" t="s">
        <v>700</v>
      </c>
      <c r="F273" s="2" t="s">
        <v>701</v>
      </c>
      <c r="G273" s="2" t="s">
        <v>702</v>
      </c>
      <c r="H273" s="2" t="s">
        <v>30</v>
      </c>
      <c r="I273" s="2" t="s">
        <v>433</v>
      </c>
      <c r="J273" s="2" t="s">
        <v>434</v>
      </c>
      <c r="K273" s="2" t="s">
        <v>33</v>
      </c>
      <c r="L273" s="2" t="s">
        <v>34</v>
      </c>
      <c r="M273" s="3">
        <v>903023.93</v>
      </c>
      <c r="N273" s="3"/>
      <c r="O273" s="3">
        <v>1137735.6399999999</v>
      </c>
      <c r="P273" s="3">
        <v>5006111</v>
      </c>
      <c r="Q273" s="3">
        <v>811839</v>
      </c>
      <c r="R273" s="3">
        <v>86750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7945459.5700000003</v>
      </c>
    </row>
    <row r="274" spans="1:27" ht="20.399999999999999" x14ac:dyDescent="0.25">
      <c r="A274" s="2" t="s">
        <v>684</v>
      </c>
      <c r="B274" s="90" t="s">
        <v>1227</v>
      </c>
      <c r="C274" s="2" t="s">
        <v>1059</v>
      </c>
      <c r="D274" s="2" t="s">
        <v>1060</v>
      </c>
      <c r="E274" s="2" t="s">
        <v>1064</v>
      </c>
      <c r="F274" s="2" t="s">
        <v>1065</v>
      </c>
      <c r="G274" s="2" t="s">
        <v>1064</v>
      </c>
      <c r="H274" s="2" t="s">
        <v>30</v>
      </c>
      <c r="I274" s="2" t="s">
        <v>444</v>
      </c>
      <c r="J274" s="2" t="s">
        <v>425</v>
      </c>
      <c r="K274" s="2" t="s">
        <v>49</v>
      </c>
      <c r="L274" s="2" t="s">
        <v>42</v>
      </c>
      <c r="M274" s="3">
        <v>0</v>
      </c>
      <c r="N274" s="3"/>
      <c r="O274" s="3">
        <v>0</v>
      </c>
      <c r="P274" s="3">
        <v>786750</v>
      </c>
      <c r="Q274" s="3">
        <v>69750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856500</v>
      </c>
    </row>
    <row r="275" spans="1:27" ht="20.399999999999999" x14ac:dyDescent="0.25">
      <c r="A275" s="2" t="s">
        <v>684</v>
      </c>
      <c r="B275" s="90" t="s">
        <v>1227</v>
      </c>
      <c r="C275" s="2" t="s">
        <v>1191</v>
      </c>
      <c r="D275" s="2" t="s">
        <v>1192</v>
      </c>
      <c r="E275" s="2" t="s">
        <v>1196</v>
      </c>
      <c r="F275" s="2" t="s">
        <v>1197</v>
      </c>
      <c r="G275" s="2" t="s">
        <v>1198</v>
      </c>
      <c r="H275" s="2" t="s">
        <v>30</v>
      </c>
      <c r="I275" s="2" t="s">
        <v>433</v>
      </c>
      <c r="J275" s="2" t="s">
        <v>434</v>
      </c>
      <c r="K275" s="2" t="s">
        <v>33</v>
      </c>
      <c r="L275" s="2" t="s">
        <v>34</v>
      </c>
      <c r="M275" s="3">
        <v>4257133.87</v>
      </c>
      <c r="N275" s="3"/>
      <c r="O275" s="3">
        <v>2021710.79</v>
      </c>
      <c r="P275" s="3">
        <v>6514323</v>
      </c>
      <c r="Q275" s="3">
        <v>1451391</v>
      </c>
      <c r="R275" s="3">
        <v>169148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14413706.66</v>
      </c>
    </row>
    <row r="276" spans="1:27" ht="20.399999999999999" x14ac:dyDescent="0.25">
      <c r="A276" s="2" t="s">
        <v>684</v>
      </c>
      <c r="B276" s="90" t="s">
        <v>1227</v>
      </c>
      <c r="C276" s="2" t="s">
        <v>1191</v>
      </c>
      <c r="D276" s="2" t="s">
        <v>1192</v>
      </c>
      <c r="E276" s="2" t="s">
        <v>1193</v>
      </c>
      <c r="F276" s="2" t="s">
        <v>1194</v>
      </c>
      <c r="G276" s="2" t="s">
        <v>1195</v>
      </c>
      <c r="H276" s="2" t="s">
        <v>30</v>
      </c>
      <c r="I276" s="2" t="s">
        <v>433</v>
      </c>
      <c r="J276" s="2" t="s">
        <v>434</v>
      </c>
      <c r="K276" s="2" t="s">
        <v>33</v>
      </c>
      <c r="L276" s="2" t="s">
        <v>34</v>
      </c>
      <c r="M276" s="3">
        <v>1264765</v>
      </c>
      <c r="N276" s="3"/>
      <c r="O276" s="3">
        <v>88196.61</v>
      </c>
      <c r="P276" s="3">
        <v>1165130</v>
      </c>
      <c r="Q276" s="3">
        <v>31982</v>
      </c>
      <c r="R276" s="3">
        <v>23506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2573579.61</v>
      </c>
    </row>
    <row r="277" spans="1:27" ht="20.399999999999999" x14ac:dyDescent="0.25">
      <c r="A277" s="2" t="s">
        <v>684</v>
      </c>
      <c r="B277" s="90" t="s">
        <v>1227</v>
      </c>
      <c r="C277" s="2" t="s">
        <v>1191</v>
      </c>
      <c r="D277" s="2" t="s">
        <v>1192</v>
      </c>
      <c r="E277" s="2" t="s">
        <v>1199</v>
      </c>
      <c r="F277" s="2" t="s">
        <v>1200</v>
      </c>
      <c r="G277" s="2" t="s">
        <v>1201</v>
      </c>
      <c r="H277" s="2" t="s">
        <v>30</v>
      </c>
      <c r="I277" s="2" t="s">
        <v>433</v>
      </c>
      <c r="J277" s="2" t="s">
        <v>434</v>
      </c>
      <c r="K277" s="2" t="s">
        <v>33</v>
      </c>
      <c r="L277" s="2" t="s">
        <v>34</v>
      </c>
      <c r="M277" s="3">
        <v>114676551.37</v>
      </c>
      <c r="N277" s="3"/>
      <c r="O277" s="3">
        <v>34323090.130000003</v>
      </c>
      <c r="P277" s="3">
        <v>15440337</v>
      </c>
      <c r="Q277" s="3">
        <v>3820050</v>
      </c>
      <c r="R277" s="3">
        <v>989442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169249470.5</v>
      </c>
    </row>
    <row r="278" spans="1:27" s="6" customForma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">
        <f>SUM(M2:M279)</f>
        <v>283633385.10000002</v>
      </c>
      <c r="N280" s="3"/>
      <c r="O280" s="3">
        <f t="shared" ref="O280:U280" si="0">SUM(O2:O279)</f>
        <v>376784582.22000009</v>
      </c>
      <c r="P280" s="3">
        <f t="shared" si="0"/>
        <v>246367268</v>
      </c>
      <c r="Q280" s="3">
        <f t="shared" si="0"/>
        <v>239697175</v>
      </c>
      <c r="R280" s="3">
        <f t="shared" si="0"/>
        <v>368925480</v>
      </c>
      <c r="S280" s="3">
        <f t="shared" si="0"/>
        <v>279386706</v>
      </c>
      <c r="T280" s="3">
        <f t="shared" si="0"/>
        <v>220204368</v>
      </c>
      <c r="U280" s="3">
        <f t="shared" si="0"/>
        <v>221032860</v>
      </c>
      <c r="V280" s="3"/>
      <c r="W280" s="3"/>
      <c r="X280" s="3"/>
      <c r="Y280" s="3"/>
      <c r="Z280" s="3"/>
      <c r="AA280" s="3"/>
    </row>
    <row r="281" spans="1:2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s="9" customForma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20.399999999999999" x14ac:dyDescent="0.25">
      <c r="A285" s="2" t="s">
        <v>50</v>
      </c>
      <c r="B285" s="90" t="s">
        <v>1234</v>
      </c>
      <c r="C285" s="2" t="s">
        <v>51</v>
      </c>
      <c r="D285" s="2" t="s">
        <v>52</v>
      </c>
      <c r="E285" s="2" t="s">
        <v>56</v>
      </c>
      <c r="F285" s="2" t="s">
        <v>57</v>
      </c>
      <c r="G285" s="2" t="s">
        <v>58</v>
      </c>
      <c r="H285" s="2" t="s">
        <v>59</v>
      </c>
      <c r="I285" s="2" t="s">
        <v>55</v>
      </c>
      <c r="J285" s="2" t="s">
        <v>32</v>
      </c>
      <c r="K285" s="2" t="s">
        <v>49</v>
      </c>
      <c r="L285" s="2" t="s">
        <v>34</v>
      </c>
      <c r="M285" s="3">
        <v>997494.97</v>
      </c>
      <c r="N285" s="3"/>
      <c r="O285" s="3">
        <v>1941596.62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2939091.59</v>
      </c>
    </row>
    <row r="286" spans="1:27" ht="20.399999999999999" x14ac:dyDescent="0.25">
      <c r="A286" s="2" t="s">
        <v>50</v>
      </c>
      <c r="B286" s="90" t="s">
        <v>1234</v>
      </c>
      <c r="C286" s="2" t="s">
        <v>605</v>
      </c>
      <c r="D286" s="2" t="s">
        <v>606</v>
      </c>
      <c r="E286" s="2" t="s">
        <v>607</v>
      </c>
      <c r="F286" s="2" t="s">
        <v>608</v>
      </c>
      <c r="G286" s="2" t="s">
        <v>609</v>
      </c>
      <c r="H286" s="2" t="s">
        <v>59</v>
      </c>
      <c r="I286" s="2" t="s">
        <v>55</v>
      </c>
      <c r="J286" s="2" t="s">
        <v>32</v>
      </c>
      <c r="K286" s="2" t="s">
        <v>33</v>
      </c>
      <c r="L286" s="2" t="s">
        <v>34</v>
      </c>
      <c r="M286" s="3">
        <v>4147242.81</v>
      </c>
      <c r="N286" s="3"/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4147242.81</v>
      </c>
    </row>
    <row r="287" spans="1:27" ht="20.399999999999999" x14ac:dyDescent="0.25">
      <c r="A287" s="2" t="s">
        <v>50</v>
      </c>
      <c r="B287" s="90" t="s">
        <v>1234</v>
      </c>
      <c r="C287" s="2" t="s">
        <v>605</v>
      </c>
      <c r="D287" s="2" t="s">
        <v>606</v>
      </c>
      <c r="E287" s="2" t="s">
        <v>610</v>
      </c>
      <c r="F287" s="2" t="s">
        <v>611</v>
      </c>
      <c r="G287" s="2" t="s">
        <v>612</v>
      </c>
      <c r="H287" s="2" t="s">
        <v>59</v>
      </c>
      <c r="I287" s="2" t="s">
        <v>55</v>
      </c>
      <c r="J287" s="2" t="s">
        <v>32</v>
      </c>
      <c r="K287" s="2" t="s">
        <v>33</v>
      </c>
      <c r="L287" s="2" t="s">
        <v>34</v>
      </c>
      <c r="M287" s="3">
        <v>603513.73</v>
      </c>
      <c r="N287" s="3"/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603513.73</v>
      </c>
    </row>
    <row r="288" spans="1:27" ht="20.399999999999999" x14ac:dyDescent="0.25">
      <c r="A288" s="2" t="s">
        <v>50</v>
      </c>
      <c r="B288" s="90" t="s">
        <v>1234</v>
      </c>
      <c r="C288" s="2" t="s">
        <v>605</v>
      </c>
      <c r="D288" s="2" t="s">
        <v>606</v>
      </c>
      <c r="E288" s="2" t="s">
        <v>613</v>
      </c>
      <c r="F288" s="2" t="s">
        <v>614</v>
      </c>
      <c r="G288" s="2" t="s">
        <v>615</v>
      </c>
      <c r="H288" s="2" t="s">
        <v>59</v>
      </c>
      <c r="I288" s="2" t="s">
        <v>55</v>
      </c>
      <c r="J288" s="2" t="s">
        <v>32</v>
      </c>
      <c r="K288" s="2" t="s">
        <v>33</v>
      </c>
      <c r="L288" s="2" t="s">
        <v>34</v>
      </c>
      <c r="M288" s="3">
        <v>440019.43</v>
      </c>
      <c r="N288" s="3"/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440019.43</v>
      </c>
    </row>
    <row r="289" spans="1:27" ht="20.399999999999999" x14ac:dyDescent="0.25">
      <c r="A289" s="2" t="s">
        <v>50</v>
      </c>
      <c r="B289" s="90" t="s">
        <v>1234</v>
      </c>
      <c r="C289" s="2" t="s">
        <v>712</v>
      </c>
      <c r="D289" s="2" t="s">
        <v>713</v>
      </c>
      <c r="E289" s="2" t="s">
        <v>718</v>
      </c>
      <c r="F289" s="2" t="s">
        <v>719</v>
      </c>
      <c r="G289" s="2" t="s">
        <v>720</v>
      </c>
      <c r="H289" s="2" t="s">
        <v>59</v>
      </c>
      <c r="I289" s="2" t="s">
        <v>48</v>
      </c>
      <c r="J289" s="2" t="s">
        <v>717</v>
      </c>
      <c r="K289" s="2" t="s">
        <v>49</v>
      </c>
      <c r="L289" s="2" t="s">
        <v>34</v>
      </c>
      <c r="M289" s="3">
        <v>410448.81</v>
      </c>
      <c r="N289" s="3"/>
      <c r="O289" s="3">
        <v>61105</v>
      </c>
      <c r="P289" s="3">
        <v>122701</v>
      </c>
      <c r="Q289" s="3">
        <v>9855</v>
      </c>
      <c r="R289" s="3">
        <v>1791456</v>
      </c>
      <c r="S289" s="3">
        <v>778545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3174110.81</v>
      </c>
    </row>
    <row r="290" spans="1:27" ht="20.399999999999999" x14ac:dyDescent="0.25">
      <c r="A290" s="2" t="s">
        <v>50</v>
      </c>
      <c r="B290" s="90" t="s">
        <v>1234</v>
      </c>
      <c r="C290" s="2" t="s">
        <v>712</v>
      </c>
      <c r="D290" s="2" t="s">
        <v>713</v>
      </c>
      <c r="E290" s="2" t="s">
        <v>721</v>
      </c>
      <c r="F290" s="2" t="s">
        <v>722</v>
      </c>
      <c r="G290" s="2" t="s">
        <v>723</v>
      </c>
      <c r="H290" s="2" t="s">
        <v>59</v>
      </c>
      <c r="I290" s="2" t="s">
        <v>48</v>
      </c>
      <c r="J290" s="2" t="s">
        <v>717</v>
      </c>
      <c r="K290" s="2" t="s">
        <v>49</v>
      </c>
      <c r="L290" s="2" t="s">
        <v>34</v>
      </c>
      <c r="M290" s="3">
        <v>158367.26999999999</v>
      </c>
      <c r="N290" s="3"/>
      <c r="O290" s="3">
        <v>5677.75</v>
      </c>
      <c r="P290" s="3">
        <v>0</v>
      </c>
      <c r="Q290" s="3">
        <v>0</v>
      </c>
      <c r="R290" s="3">
        <v>129337</v>
      </c>
      <c r="S290" s="3">
        <v>389633</v>
      </c>
      <c r="T290" s="3">
        <v>304115</v>
      </c>
      <c r="U290" s="3">
        <v>2239670</v>
      </c>
      <c r="V290" s="3">
        <v>8150</v>
      </c>
      <c r="W290" s="3">
        <v>0</v>
      </c>
      <c r="X290" s="3">
        <v>0</v>
      </c>
      <c r="Y290" s="3">
        <v>0</v>
      </c>
      <c r="Z290" s="3">
        <v>0</v>
      </c>
      <c r="AA290" s="3">
        <v>3234950.02</v>
      </c>
    </row>
    <row r="291" spans="1:27" ht="20.399999999999999" x14ac:dyDescent="0.25">
      <c r="A291" s="2" t="s">
        <v>50</v>
      </c>
      <c r="B291" s="90" t="s">
        <v>1234</v>
      </c>
      <c r="C291" s="2" t="s">
        <v>712</v>
      </c>
      <c r="D291" s="2" t="s">
        <v>713</v>
      </c>
      <c r="E291" s="2" t="s">
        <v>724</v>
      </c>
      <c r="F291" s="2" t="s">
        <v>725</v>
      </c>
      <c r="G291" s="2" t="s">
        <v>726</v>
      </c>
      <c r="H291" s="2" t="s">
        <v>59</v>
      </c>
      <c r="I291" s="2" t="s">
        <v>48</v>
      </c>
      <c r="J291" s="2" t="s">
        <v>717</v>
      </c>
      <c r="K291" s="2" t="s">
        <v>49</v>
      </c>
      <c r="L291" s="2" t="s">
        <v>34</v>
      </c>
      <c r="M291" s="3">
        <v>102006.32</v>
      </c>
      <c r="N291" s="3"/>
      <c r="O291" s="3">
        <v>8185.31</v>
      </c>
      <c r="P291" s="3">
        <v>0</v>
      </c>
      <c r="Q291" s="3">
        <v>0</v>
      </c>
      <c r="R291" s="3">
        <v>194323</v>
      </c>
      <c r="S291" s="3">
        <v>395445</v>
      </c>
      <c r="T291" s="3">
        <v>304115</v>
      </c>
      <c r="U291" s="3">
        <v>2240561</v>
      </c>
      <c r="V291" s="3">
        <v>7258</v>
      </c>
      <c r="W291" s="3">
        <v>0</v>
      </c>
      <c r="X291" s="3">
        <v>0</v>
      </c>
      <c r="Y291" s="3">
        <v>0</v>
      </c>
      <c r="Z291" s="3">
        <v>0</v>
      </c>
      <c r="AA291" s="3">
        <v>3251893.63</v>
      </c>
    </row>
    <row r="292" spans="1:27" ht="20.399999999999999" x14ac:dyDescent="0.25">
      <c r="A292" s="2" t="s">
        <v>50</v>
      </c>
      <c r="B292" s="90" t="s">
        <v>1234</v>
      </c>
      <c r="C292" s="2" t="s">
        <v>712</v>
      </c>
      <c r="D292" s="2" t="s">
        <v>713</v>
      </c>
      <c r="E292" s="2" t="s">
        <v>727</v>
      </c>
      <c r="F292" s="2" t="s">
        <v>728</v>
      </c>
      <c r="G292" s="2" t="s">
        <v>729</v>
      </c>
      <c r="H292" s="2" t="s">
        <v>59</v>
      </c>
      <c r="I292" s="2" t="s">
        <v>139</v>
      </c>
      <c r="J292" s="2" t="s">
        <v>717</v>
      </c>
      <c r="K292" s="2" t="s">
        <v>33</v>
      </c>
      <c r="L292" s="2" t="s">
        <v>34</v>
      </c>
      <c r="M292" s="3">
        <v>450688.46</v>
      </c>
      <c r="N292" s="3"/>
      <c r="O292" s="3">
        <v>14292</v>
      </c>
      <c r="P292" s="3">
        <v>14061</v>
      </c>
      <c r="Q292" s="3">
        <v>0</v>
      </c>
      <c r="R292" s="3">
        <v>2399999</v>
      </c>
      <c r="S292" s="3">
        <v>12136590</v>
      </c>
      <c r="T292" s="3">
        <v>158409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15174039.460000001</v>
      </c>
    </row>
    <row r="293" spans="1:27" ht="20.399999999999999" x14ac:dyDescent="0.25">
      <c r="A293" s="2" t="s">
        <v>50</v>
      </c>
      <c r="B293" s="90" t="s">
        <v>1234</v>
      </c>
      <c r="C293" s="2" t="s">
        <v>712</v>
      </c>
      <c r="D293" s="2" t="s">
        <v>713</v>
      </c>
      <c r="E293" s="2" t="s">
        <v>736</v>
      </c>
      <c r="F293" s="2" t="s">
        <v>737</v>
      </c>
      <c r="G293" s="2" t="s">
        <v>738</v>
      </c>
      <c r="H293" s="2" t="s">
        <v>59</v>
      </c>
      <c r="I293" s="2" t="s">
        <v>48</v>
      </c>
      <c r="J293" s="2" t="s">
        <v>717</v>
      </c>
      <c r="K293" s="2" t="s">
        <v>49</v>
      </c>
      <c r="L293" s="2" t="s">
        <v>42</v>
      </c>
      <c r="M293" s="3">
        <v>740207.61</v>
      </c>
      <c r="N293" s="3"/>
      <c r="O293" s="3">
        <v>2877198.43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3617406.04</v>
      </c>
    </row>
    <row r="294" spans="1:27" ht="20.399999999999999" x14ac:dyDescent="0.25">
      <c r="A294" s="2" t="s">
        <v>50</v>
      </c>
      <c r="B294" s="90" t="s">
        <v>1234</v>
      </c>
      <c r="C294" s="2" t="s">
        <v>1207</v>
      </c>
      <c r="D294" s="2" t="s">
        <v>1208</v>
      </c>
      <c r="E294" s="2" t="s">
        <v>1209</v>
      </c>
      <c r="F294" s="2" t="s">
        <v>1208</v>
      </c>
      <c r="G294" s="2" t="s">
        <v>1210</v>
      </c>
      <c r="H294" s="2" t="s">
        <v>59</v>
      </c>
      <c r="I294" s="2" t="s">
        <v>40</v>
      </c>
      <c r="J294" s="2" t="s">
        <v>717</v>
      </c>
      <c r="K294" s="2" t="s">
        <v>33</v>
      </c>
      <c r="L294" s="2" t="s">
        <v>34</v>
      </c>
      <c r="M294" s="3">
        <v>14661780.060000001</v>
      </c>
      <c r="N294" s="3"/>
      <c r="O294" s="3">
        <v>2044556.92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16706336.98</v>
      </c>
    </row>
    <row r="295" spans="1:27" x14ac:dyDescent="0.25">
      <c r="A295" s="2" t="s">
        <v>64</v>
      </c>
      <c r="B295" s="2" t="s">
        <v>1217</v>
      </c>
      <c r="C295" s="2" t="s">
        <v>65</v>
      </c>
      <c r="D295" s="2" t="s">
        <v>66</v>
      </c>
      <c r="E295" s="2" t="s">
        <v>67</v>
      </c>
      <c r="F295" s="2" t="s">
        <v>68</v>
      </c>
      <c r="G295" s="2" t="s">
        <v>69</v>
      </c>
      <c r="H295" s="2" t="s">
        <v>59</v>
      </c>
      <c r="I295" s="2" t="s">
        <v>48</v>
      </c>
      <c r="J295" s="2" t="s">
        <v>70</v>
      </c>
      <c r="K295" s="2" t="s">
        <v>49</v>
      </c>
      <c r="L295" s="2" t="s">
        <v>34</v>
      </c>
      <c r="M295" s="3">
        <v>820109.26</v>
      </c>
      <c r="N295" s="3"/>
      <c r="O295" s="3">
        <v>0</v>
      </c>
      <c r="P295" s="3">
        <v>0</v>
      </c>
      <c r="Q295" s="3">
        <v>0</v>
      </c>
      <c r="R295" s="3">
        <v>764717</v>
      </c>
      <c r="S295" s="3">
        <v>1170501</v>
      </c>
      <c r="T295" s="3">
        <v>3225120</v>
      </c>
      <c r="U295" s="3">
        <v>2828177</v>
      </c>
      <c r="V295" s="3">
        <v>25040299</v>
      </c>
      <c r="W295" s="3">
        <v>45326562</v>
      </c>
      <c r="X295" s="3">
        <v>269629</v>
      </c>
      <c r="Y295" s="3">
        <v>0</v>
      </c>
      <c r="Z295" s="3">
        <v>0</v>
      </c>
      <c r="AA295" s="3">
        <v>79445114.260000005</v>
      </c>
    </row>
    <row r="296" spans="1:27" x14ac:dyDescent="0.25">
      <c r="A296" s="2" t="s">
        <v>64</v>
      </c>
      <c r="B296" s="2" t="s">
        <v>1217</v>
      </c>
      <c r="C296" s="2" t="s">
        <v>65</v>
      </c>
      <c r="D296" s="2" t="s">
        <v>66</v>
      </c>
      <c r="E296" s="2" t="s">
        <v>71</v>
      </c>
      <c r="F296" s="2" t="s">
        <v>72</v>
      </c>
      <c r="G296" s="2" t="s">
        <v>73</v>
      </c>
      <c r="H296" s="2" t="s">
        <v>59</v>
      </c>
      <c r="I296" s="2" t="s">
        <v>48</v>
      </c>
      <c r="J296" s="2" t="s">
        <v>70</v>
      </c>
      <c r="K296" s="2" t="s">
        <v>49</v>
      </c>
      <c r="L296" s="2"/>
      <c r="M296" s="3">
        <v>8299819.1799999997</v>
      </c>
      <c r="N296" s="3"/>
      <c r="O296" s="3">
        <v>137566.46</v>
      </c>
      <c r="P296" s="3">
        <v>16039</v>
      </c>
      <c r="Q296" s="3">
        <v>7987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8461411.6400000006</v>
      </c>
    </row>
    <row r="297" spans="1:27" ht="20.399999999999999" x14ac:dyDescent="0.25">
      <c r="A297" s="2" t="s">
        <v>64</v>
      </c>
      <c r="B297" s="2" t="s">
        <v>1217</v>
      </c>
      <c r="C297" s="2" t="s">
        <v>125</v>
      </c>
      <c r="D297" s="2" t="s">
        <v>126</v>
      </c>
      <c r="E297" s="2" t="s">
        <v>127</v>
      </c>
      <c r="F297" s="2" t="s">
        <v>128</v>
      </c>
      <c r="G297" s="2" t="s">
        <v>129</v>
      </c>
      <c r="H297" s="2" t="s">
        <v>59</v>
      </c>
      <c r="I297" s="2" t="s">
        <v>106</v>
      </c>
      <c r="J297" s="2" t="s">
        <v>107</v>
      </c>
      <c r="K297" s="2" t="s">
        <v>49</v>
      </c>
      <c r="L297" s="2" t="s">
        <v>34</v>
      </c>
      <c r="M297" s="3">
        <v>385168.35</v>
      </c>
      <c r="N297" s="3"/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385168.35</v>
      </c>
    </row>
    <row r="298" spans="1:27" ht="20.399999999999999" x14ac:dyDescent="0.25">
      <c r="A298" s="2" t="s">
        <v>64</v>
      </c>
      <c r="B298" s="2" t="s">
        <v>1217</v>
      </c>
      <c r="C298" s="2" t="s">
        <v>165</v>
      </c>
      <c r="D298" s="2" t="s">
        <v>166</v>
      </c>
      <c r="E298" s="2" t="s">
        <v>173</v>
      </c>
      <c r="F298" s="2" t="s">
        <v>174</v>
      </c>
      <c r="G298" s="2" t="s">
        <v>175</v>
      </c>
      <c r="H298" s="2" t="s">
        <v>59</v>
      </c>
      <c r="I298" s="2" t="s">
        <v>48</v>
      </c>
      <c r="J298" s="2" t="s">
        <v>70</v>
      </c>
      <c r="K298" s="2" t="s">
        <v>49</v>
      </c>
      <c r="L298" s="2" t="s">
        <v>34</v>
      </c>
      <c r="M298" s="3">
        <v>57044.480000000003</v>
      </c>
      <c r="N298" s="3"/>
      <c r="O298" s="3">
        <v>2700.41</v>
      </c>
      <c r="P298" s="3">
        <v>0</v>
      </c>
      <c r="Q298" s="3">
        <v>0</v>
      </c>
      <c r="R298" s="3">
        <v>166347</v>
      </c>
      <c r="S298" s="3">
        <v>165984</v>
      </c>
      <c r="T298" s="3">
        <v>475770</v>
      </c>
      <c r="U298" s="3">
        <v>1788526</v>
      </c>
      <c r="V298" s="3">
        <v>54976</v>
      </c>
      <c r="W298" s="3">
        <v>0</v>
      </c>
      <c r="X298" s="3">
        <v>0</v>
      </c>
      <c r="Y298" s="3">
        <v>0</v>
      </c>
      <c r="Z298" s="3">
        <v>0</v>
      </c>
      <c r="AA298" s="3">
        <v>2711347.89</v>
      </c>
    </row>
    <row r="299" spans="1:27" ht="20.399999999999999" x14ac:dyDescent="0.25">
      <c r="A299" s="2" t="s">
        <v>64</v>
      </c>
      <c r="B299" s="2" t="s">
        <v>1217</v>
      </c>
      <c r="C299" s="2" t="s">
        <v>165</v>
      </c>
      <c r="D299" s="2" t="s">
        <v>166</v>
      </c>
      <c r="E299" s="2" t="s">
        <v>179</v>
      </c>
      <c r="F299" s="2" t="s">
        <v>180</v>
      </c>
      <c r="G299" s="2" t="s">
        <v>181</v>
      </c>
      <c r="H299" s="2" t="s">
        <v>59</v>
      </c>
      <c r="I299" s="2" t="s">
        <v>182</v>
      </c>
      <c r="J299" s="2" t="s">
        <v>107</v>
      </c>
      <c r="K299" s="2" t="s">
        <v>33</v>
      </c>
      <c r="L299" s="2" t="s">
        <v>34</v>
      </c>
      <c r="M299" s="3">
        <v>7081.08</v>
      </c>
      <c r="N299" s="3"/>
      <c r="O299" s="3">
        <v>900.15</v>
      </c>
      <c r="P299" s="3">
        <v>0</v>
      </c>
      <c r="Q299" s="3">
        <v>0</v>
      </c>
      <c r="R299" s="3">
        <v>215804</v>
      </c>
      <c r="S299" s="3">
        <v>201960</v>
      </c>
      <c r="T299" s="3">
        <v>654244</v>
      </c>
      <c r="U299" s="3">
        <v>849690</v>
      </c>
      <c r="V299" s="3">
        <v>3815190</v>
      </c>
      <c r="W299" s="3">
        <v>1275493</v>
      </c>
      <c r="X299" s="3">
        <v>11043</v>
      </c>
      <c r="Y299" s="3">
        <v>0</v>
      </c>
      <c r="Z299" s="3">
        <v>0</v>
      </c>
      <c r="AA299" s="3">
        <v>7031405.2300000004</v>
      </c>
    </row>
    <row r="300" spans="1:27" ht="20.399999999999999" x14ac:dyDescent="0.25">
      <c r="A300" s="2" t="s">
        <v>64</v>
      </c>
      <c r="B300" s="2" t="s">
        <v>1217</v>
      </c>
      <c r="C300" s="2" t="s">
        <v>165</v>
      </c>
      <c r="D300" s="2" t="s">
        <v>166</v>
      </c>
      <c r="E300" s="2" t="s">
        <v>211</v>
      </c>
      <c r="F300" s="2" t="s">
        <v>212</v>
      </c>
      <c r="G300" s="2" t="s">
        <v>211</v>
      </c>
      <c r="H300" s="2" t="s">
        <v>59</v>
      </c>
      <c r="I300" s="2" t="s">
        <v>40</v>
      </c>
      <c r="J300" s="2" t="s">
        <v>70</v>
      </c>
      <c r="K300" s="2" t="s">
        <v>33</v>
      </c>
      <c r="L300" s="2" t="s">
        <v>42</v>
      </c>
      <c r="M300" s="3">
        <v>0</v>
      </c>
      <c r="N300" s="3"/>
      <c r="O300" s="3">
        <v>0</v>
      </c>
      <c r="P300" s="3">
        <v>0</v>
      </c>
      <c r="Q300" s="3">
        <v>0</v>
      </c>
      <c r="R300" s="3">
        <v>104205</v>
      </c>
      <c r="S300" s="3">
        <v>352430</v>
      </c>
      <c r="T300" s="3">
        <v>1516221</v>
      </c>
      <c r="U300" s="3">
        <v>366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1973222</v>
      </c>
    </row>
    <row r="301" spans="1:27" ht="20.399999999999999" x14ac:dyDescent="0.25">
      <c r="A301" s="2" t="s">
        <v>435</v>
      </c>
      <c r="B301" s="2" t="s">
        <v>1215</v>
      </c>
      <c r="C301" s="2" t="s">
        <v>436</v>
      </c>
      <c r="D301" s="2" t="s">
        <v>437</v>
      </c>
      <c r="E301" s="2" t="s">
        <v>445</v>
      </c>
      <c r="F301" s="2" t="s">
        <v>446</v>
      </c>
      <c r="G301" s="2" t="s">
        <v>447</v>
      </c>
      <c r="H301" s="2" t="s">
        <v>59</v>
      </c>
      <c r="I301" s="2" t="s">
        <v>40</v>
      </c>
      <c r="J301" s="2" t="s">
        <v>41</v>
      </c>
      <c r="K301" s="2" t="s">
        <v>33</v>
      </c>
      <c r="L301" s="2" t="s">
        <v>34</v>
      </c>
      <c r="M301" s="3">
        <v>1075706.8799999999</v>
      </c>
      <c r="N301" s="3"/>
      <c r="O301" s="3">
        <v>0</v>
      </c>
      <c r="P301" s="3">
        <v>420000</v>
      </c>
      <c r="Q301" s="3">
        <v>617572</v>
      </c>
      <c r="R301" s="3">
        <v>2067428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4180706.88</v>
      </c>
    </row>
    <row r="302" spans="1:27" ht="20.399999999999999" x14ac:dyDescent="0.25">
      <c r="A302" s="2" t="s">
        <v>435</v>
      </c>
      <c r="B302" s="2" t="s">
        <v>1215</v>
      </c>
      <c r="C302" s="2" t="s">
        <v>436</v>
      </c>
      <c r="D302" s="2" t="s">
        <v>437</v>
      </c>
      <c r="E302" s="2" t="s">
        <v>454</v>
      </c>
      <c r="F302" s="2" t="s">
        <v>455</v>
      </c>
      <c r="G302" s="2" t="s">
        <v>456</v>
      </c>
      <c r="H302" s="2" t="s">
        <v>59</v>
      </c>
      <c r="I302" s="2" t="s">
        <v>48</v>
      </c>
      <c r="J302" s="2" t="s">
        <v>41</v>
      </c>
      <c r="K302" s="2" t="s">
        <v>49</v>
      </c>
      <c r="L302" s="2" t="s">
        <v>34</v>
      </c>
      <c r="M302" s="3">
        <v>252364.82</v>
      </c>
      <c r="N302" s="3"/>
      <c r="O302" s="3">
        <v>0</v>
      </c>
      <c r="P302" s="3">
        <v>0</v>
      </c>
      <c r="Q302" s="3">
        <v>0</v>
      </c>
      <c r="R302" s="3">
        <v>10881</v>
      </c>
      <c r="S302" s="3">
        <v>378863</v>
      </c>
      <c r="T302" s="3">
        <v>1081270</v>
      </c>
      <c r="U302" s="3">
        <v>1750159</v>
      </c>
      <c r="V302" s="3">
        <v>8932942</v>
      </c>
      <c r="W302" s="3">
        <v>2381</v>
      </c>
      <c r="X302" s="3">
        <v>0</v>
      </c>
      <c r="Y302" s="3">
        <v>0</v>
      </c>
      <c r="Z302" s="3">
        <v>0</v>
      </c>
      <c r="AA302" s="3">
        <v>12408860.82</v>
      </c>
    </row>
    <row r="303" spans="1:27" ht="20.399999999999999" x14ac:dyDescent="0.25">
      <c r="A303" s="2" t="s">
        <v>435</v>
      </c>
      <c r="B303" s="2" t="s">
        <v>1215</v>
      </c>
      <c r="C303" s="2" t="s">
        <v>436</v>
      </c>
      <c r="D303" s="2" t="s">
        <v>437</v>
      </c>
      <c r="E303" s="2" t="s">
        <v>457</v>
      </c>
      <c r="F303" s="2" t="s">
        <v>458</v>
      </c>
      <c r="G303" s="2" t="s">
        <v>447</v>
      </c>
      <c r="H303" s="2" t="s">
        <v>59</v>
      </c>
      <c r="I303" s="2" t="s">
        <v>40</v>
      </c>
      <c r="J303" s="2" t="s">
        <v>41</v>
      </c>
      <c r="K303" s="2" t="s">
        <v>33</v>
      </c>
      <c r="L303" s="2" t="s">
        <v>34</v>
      </c>
      <c r="M303" s="3">
        <v>1075706.8799999999</v>
      </c>
      <c r="N303" s="3"/>
      <c r="O303" s="3">
        <v>0</v>
      </c>
      <c r="P303" s="3">
        <v>420000</v>
      </c>
      <c r="Q303" s="3">
        <v>617572</v>
      </c>
      <c r="R303" s="3">
        <v>2067428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4180706.88</v>
      </c>
    </row>
    <row r="304" spans="1:27" ht="30.6" x14ac:dyDescent="0.25">
      <c r="A304" s="2" t="s">
        <v>435</v>
      </c>
      <c r="B304" s="2" t="s">
        <v>1215</v>
      </c>
      <c r="C304" s="2" t="s">
        <v>459</v>
      </c>
      <c r="D304" s="2" t="s">
        <v>460</v>
      </c>
      <c r="E304" s="2" t="s">
        <v>479</v>
      </c>
      <c r="F304" s="2" t="s">
        <v>480</v>
      </c>
      <c r="G304" s="2" t="s">
        <v>481</v>
      </c>
      <c r="H304" s="2" t="s">
        <v>59</v>
      </c>
      <c r="I304" s="2" t="s">
        <v>139</v>
      </c>
      <c r="J304" s="2" t="s">
        <v>41</v>
      </c>
      <c r="K304" s="2" t="s">
        <v>33</v>
      </c>
      <c r="L304" s="2" t="s">
        <v>34</v>
      </c>
      <c r="M304" s="3">
        <v>666714.34</v>
      </c>
      <c r="N304" s="3"/>
      <c r="O304" s="3">
        <v>22111</v>
      </c>
      <c r="P304" s="3">
        <v>3566</v>
      </c>
      <c r="Q304" s="3">
        <v>0</v>
      </c>
      <c r="R304" s="3">
        <v>4177359</v>
      </c>
      <c r="S304" s="3">
        <v>20513169</v>
      </c>
      <c r="T304" s="3">
        <v>14609473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39992392.340000004</v>
      </c>
    </row>
    <row r="305" spans="1:27" ht="30.6" x14ac:dyDescent="0.25">
      <c r="A305" s="2" t="s">
        <v>435</v>
      </c>
      <c r="B305" s="2" t="s">
        <v>1215</v>
      </c>
      <c r="C305" s="2" t="s">
        <v>459</v>
      </c>
      <c r="D305" s="2" t="s">
        <v>460</v>
      </c>
      <c r="E305" s="2" t="s">
        <v>502</v>
      </c>
      <c r="F305" s="2" t="s">
        <v>503</v>
      </c>
      <c r="G305" s="2" t="s">
        <v>504</v>
      </c>
      <c r="H305" s="2" t="s">
        <v>59</v>
      </c>
      <c r="I305" s="2" t="s">
        <v>48</v>
      </c>
      <c r="J305" s="2" t="s">
        <v>41</v>
      </c>
      <c r="K305" s="2" t="s">
        <v>49</v>
      </c>
      <c r="L305" s="2" t="s">
        <v>34</v>
      </c>
      <c r="M305" s="3">
        <v>321549.25</v>
      </c>
      <c r="N305" s="3"/>
      <c r="O305" s="3">
        <v>121926.01</v>
      </c>
      <c r="P305" s="3">
        <v>0</v>
      </c>
      <c r="Q305" s="3">
        <v>0</v>
      </c>
      <c r="R305" s="3">
        <v>0</v>
      </c>
      <c r="S305" s="3">
        <v>600762</v>
      </c>
      <c r="T305" s="3">
        <v>4608480</v>
      </c>
      <c r="U305" s="3">
        <v>1700759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7353476.2599999998</v>
      </c>
    </row>
    <row r="306" spans="1:27" ht="30.6" x14ac:dyDescent="0.25">
      <c r="A306" s="2" t="s">
        <v>435</v>
      </c>
      <c r="B306" s="2" t="s">
        <v>1215</v>
      </c>
      <c r="C306" s="2" t="s">
        <v>511</v>
      </c>
      <c r="D306" s="2" t="s">
        <v>512</v>
      </c>
      <c r="E306" s="2" t="s">
        <v>519</v>
      </c>
      <c r="F306" s="2" t="s">
        <v>520</v>
      </c>
      <c r="G306" s="2" t="s">
        <v>521</v>
      </c>
      <c r="H306" s="2" t="s">
        <v>59</v>
      </c>
      <c r="I306" s="2" t="s">
        <v>48</v>
      </c>
      <c r="J306" s="2" t="s">
        <v>41</v>
      </c>
      <c r="K306" s="2" t="s">
        <v>49</v>
      </c>
      <c r="L306" s="2" t="s">
        <v>34</v>
      </c>
      <c r="M306" s="3">
        <v>44529.77</v>
      </c>
      <c r="N306" s="3"/>
      <c r="O306" s="3">
        <v>0</v>
      </c>
      <c r="P306" s="3">
        <v>183168</v>
      </c>
      <c r="Q306" s="3">
        <v>685742</v>
      </c>
      <c r="R306" s="3">
        <v>121087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1034526.77</v>
      </c>
    </row>
    <row r="307" spans="1:27" ht="30.6" x14ac:dyDescent="0.25">
      <c r="A307" s="2" t="s">
        <v>435</v>
      </c>
      <c r="B307" s="2" t="s">
        <v>1215</v>
      </c>
      <c r="C307" s="2" t="s">
        <v>511</v>
      </c>
      <c r="D307" s="2" t="s">
        <v>512</v>
      </c>
      <c r="E307" s="2" t="s">
        <v>525</v>
      </c>
      <c r="F307" s="2" t="s">
        <v>526</v>
      </c>
      <c r="G307" s="2" t="s">
        <v>527</v>
      </c>
      <c r="H307" s="2" t="s">
        <v>59</v>
      </c>
      <c r="I307" s="2" t="s">
        <v>55</v>
      </c>
      <c r="J307" s="2" t="s">
        <v>32</v>
      </c>
      <c r="K307" s="2" t="s">
        <v>33</v>
      </c>
      <c r="L307" s="2" t="s">
        <v>34</v>
      </c>
      <c r="M307" s="3">
        <v>34655.75</v>
      </c>
      <c r="N307" s="3"/>
      <c r="O307" s="3">
        <v>7952.65</v>
      </c>
      <c r="P307" s="3">
        <v>0</v>
      </c>
      <c r="Q307" s="3">
        <v>0</v>
      </c>
      <c r="R307" s="3">
        <v>0</v>
      </c>
      <c r="S307" s="3">
        <v>0</v>
      </c>
      <c r="T307" s="3">
        <v>446384</v>
      </c>
      <c r="U307" s="3">
        <v>450000</v>
      </c>
      <c r="V307" s="3">
        <v>166377</v>
      </c>
      <c r="W307" s="3">
        <v>267481</v>
      </c>
      <c r="X307" s="3">
        <v>29758</v>
      </c>
      <c r="Y307" s="3">
        <v>0</v>
      </c>
      <c r="Z307" s="3">
        <v>0</v>
      </c>
      <c r="AA307" s="3">
        <v>1402608.4</v>
      </c>
    </row>
    <row r="308" spans="1:27" ht="30.6" x14ac:dyDescent="0.25">
      <c r="A308" s="2" t="s">
        <v>435</v>
      </c>
      <c r="B308" s="2" t="s">
        <v>1215</v>
      </c>
      <c r="C308" s="2" t="s">
        <v>511</v>
      </c>
      <c r="D308" s="2" t="s">
        <v>512</v>
      </c>
      <c r="E308" s="2" t="s">
        <v>531</v>
      </c>
      <c r="F308" s="2" t="s">
        <v>532</v>
      </c>
      <c r="G308" s="2" t="s">
        <v>533</v>
      </c>
      <c r="H308" s="2" t="s">
        <v>59</v>
      </c>
      <c r="I308" s="2" t="s">
        <v>48</v>
      </c>
      <c r="J308" s="2" t="s">
        <v>41</v>
      </c>
      <c r="K308" s="2" t="s">
        <v>49</v>
      </c>
      <c r="L308" s="2" t="s">
        <v>34</v>
      </c>
      <c r="M308" s="3">
        <v>917489.98</v>
      </c>
      <c r="N308" s="3"/>
      <c r="O308" s="3">
        <v>711231.86</v>
      </c>
      <c r="P308" s="3">
        <v>1142163</v>
      </c>
      <c r="Q308" s="3">
        <v>1050385</v>
      </c>
      <c r="R308" s="3">
        <v>7110103</v>
      </c>
      <c r="S308" s="3">
        <v>35967304</v>
      </c>
      <c r="T308" s="3">
        <v>46529162</v>
      </c>
      <c r="U308" s="3">
        <v>30797076</v>
      </c>
      <c r="V308" s="3">
        <v>1946808</v>
      </c>
      <c r="W308" s="3">
        <v>0</v>
      </c>
      <c r="X308" s="3">
        <v>0</v>
      </c>
      <c r="Y308" s="3">
        <v>0</v>
      </c>
      <c r="Z308" s="3">
        <v>0</v>
      </c>
      <c r="AA308" s="3">
        <v>126171722.84</v>
      </c>
    </row>
    <row r="309" spans="1:27" ht="30.6" x14ac:dyDescent="0.25">
      <c r="A309" s="2" t="s">
        <v>435</v>
      </c>
      <c r="B309" s="2" t="s">
        <v>1215</v>
      </c>
      <c r="C309" s="2" t="s">
        <v>511</v>
      </c>
      <c r="D309" s="2" t="s">
        <v>512</v>
      </c>
      <c r="E309" s="2" t="s">
        <v>534</v>
      </c>
      <c r="F309" s="2" t="s">
        <v>535</v>
      </c>
      <c r="G309" s="2" t="s">
        <v>536</v>
      </c>
      <c r="H309" s="2" t="s">
        <v>59</v>
      </c>
      <c r="I309" s="2" t="s">
        <v>40</v>
      </c>
      <c r="J309" s="2" t="s">
        <v>41</v>
      </c>
      <c r="K309" s="2" t="s">
        <v>33</v>
      </c>
      <c r="L309" s="2" t="s">
        <v>34</v>
      </c>
      <c r="M309" s="3">
        <v>381250.33</v>
      </c>
      <c r="N309" s="3"/>
      <c r="O309" s="3">
        <v>480104.83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861355.16</v>
      </c>
    </row>
    <row r="310" spans="1:27" ht="30.6" x14ac:dyDescent="0.25">
      <c r="A310" s="2" t="s">
        <v>435</v>
      </c>
      <c r="B310" s="2" t="s">
        <v>1215</v>
      </c>
      <c r="C310" s="2" t="s">
        <v>511</v>
      </c>
      <c r="D310" s="2" t="s">
        <v>512</v>
      </c>
      <c r="E310" s="2" t="s">
        <v>537</v>
      </c>
      <c r="F310" s="2" t="s">
        <v>538</v>
      </c>
      <c r="G310" s="2" t="s">
        <v>539</v>
      </c>
      <c r="H310" s="2" t="s">
        <v>59</v>
      </c>
      <c r="I310" s="2" t="s">
        <v>48</v>
      </c>
      <c r="J310" s="2" t="s">
        <v>41</v>
      </c>
      <c r="K310" s="2" t="s">
        <v>49</v>
      </c>
      <c r="L310" s="2" t="s">
        <v>34</v>
      </c>
      <c r="M310" s="3">
        <v>38763.64</v>
      </c>
      <c r="N310" s="3"/>
      <c r="O310" s="3">
        <v>6160.44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44924.08</v>
      </c>
    </row>
    <row r="311" spans="1:27" ht="30.6" x14ac:dyDescent="0.25">
      <c r="A311" s="2" t="s">
        <v>435</v>
      </c>
      <c r="B311" s="2" t="s">
        <v>1215</v>
      </c>
      <c r="C311" s="2" t="s">
        <v>511</v>
      </c>
      <c r="D311" s="2" t="s">
        <v>512</v>
      </c>
      <c r="E311" s="2" t="s">
        <v>543</v>
      </c>
      <c r="F311" s="2" t="s">
        <v>544</v>
      </c>
      <c r="G311" s="2" t="s">
        <v>545</v>
      </c>
      <c r="H311" s="2" t="s">
        <v>59</v>
      </c>
      <c r="I311" s="2" t="s">
        <v>48</v>
      </c>
      <c r="J311" s="2" t="s">
        <v>41</v>
      </c>
      <c r="K311" s="2" t="s">
        <v>49</v>
      </c>
      <c r="L311" s="2" t="s">
        <v>34</v>
      </c>
      <c r="M311" s="3">
        <v>7720.05</v>
      </c>
      <c r="N311" s="3"/>
      <c r="O311" s="3">
        <v>1076.4000000000001</v>
      </c>
      <c r="P311" s="3">
        <v>0</v>
      </c>
      <c r="Q311" s="3">
        <v>0</v>
      </c>
      <c r="R311" s="3">
        <v>98578</v>
      </c>
      <c r="S311" s="3">
        <v>508070</v>
      </c>
      <c r="T311" s="3">
        <v>3449173</v>
      </c>
      <c r="U311" s="3">
        <v>16428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4081045.45</v>
      </c>
    </row>
    <row r="312" spans="1:27" ht="30.6" x14ac:dyDescent="0.25">
      <c r="A312" s="2" t="s">
        <v>435</v>
      </c>
      <c r="B312" s="2" t="s">
        <v>1215</v>
      </c>
      <c r="C312" s="2" t="s">
        <v>511</v>
      </c>
      <c r="D312" s="2" t="s">
        <v>512</v>
      </c>
      <c r="E312" s="2" t="s">
        <v>546</v>
      </c>
      <c r="F312" s="2" t="s">
        <v>547</v>
      </c>
      <c r="G312" s="2" t="s">
        <v>548</v>
      </c>
      <c r="H312" s="2" t="s">
        <v>59</v>
      </c>
      <c r="I312" s="2" t="s">
        <v>48</v>
      </c>
      <c r="J312" s="2" t="s">
        <v>41</v>
      </c>
      <c r="K312" s="2" t="s">
        <v>49</v>
      </c>
      <c r="L312" s="2" t="s">
        <v>34</v>
      </c>
      <c r="M312" s="3">
        <v>111482.92</v>
      </c>
      <c r="N312" s="3"/>
      <c r="O312" s="3">
        <v>861961.31</v>
      </c>
      <c r="P312" s="3">
        <v>93679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1067123.23</v>
      </c>
    </row>
    <row r="313" spans="1:27" ht="30.6" x14ac:dyDescent="0.25">
      <c r="A313" s="2" t="s">
        <v>435</v>
      </c>
      <c r="B313" s="2" t="s">
        <v>1215</v>
      </c>
      <c r="C313" s="2" t="s">
        <v>511</v>
      </c>
      <c r="D313" s="2" t="s">
        <v>512</v>
      </c>
      <c r="E313" s="2" t="s">
        <v>555</v>
      </c>
      <c r="F313" s="2" t="s">
        <v>556</v>
      </c>
      <c r="G313" s="2" t="s">
        <v>557</v>
      </c>
      <c r="H313" s="2" t="s">
        <v>59</v>
      </c>
      <c r="I313" s="2" t="s">
        <v>48</v>
      </c>
      <c r="J313" s="2" t="s">
        <v>41</v>
      </c>
      <c r="K313" s="2" t="s">
        <v>49</v>
      </c>
      <c r="L313" s="2" t="s">
        <v>34</v>
      </c>
      <c r="M313" s="3">
        <v>35051.85</v>
      </c>
      <c r="N313" s="3"/>
      <c r="O313" s="3">
        <v>486391.64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521443.49</v>
      </c>
    </row>
    <row r="314" spans="1:27" ht="30.6" x14ac:dyDescent="0.25">
      <c r="A314" s="2" t="s">
        <v>435</v>
      </c>
      <c r="B314" s="2" t="s">
        <v>1215</v>
      </c>
      <c r="C314" s="2" t="s">
        <v>511</v>
      </c>
      <c r="D314" s="2" t="s">
        <v>512</v>
      </c>
      <c r="E314" s="2" t="s">
        <v>567</v>
      </c>
      <c r="F314" s="2" t="s">
        <v>568</v>
      </c>
      <c r="G314" s="2" t="s">
        <v>567</v>
      </c>
      <c r="H314" s="2" t="s">
        <v>59</v>
      </c>
      <c r="I314" s="2" t="s">
        <v>48</v>
      </c>
      <c r="J314" s="2" t="s">
        <v>41</v>
      </c>
      <c r="K314" s="2" t="s">
        <v>49</v>
      </c>
      <c r="L314" s="2" t="s">
        <v>34</v>
      </c>
      <c r="M314" s="3">
        <v>0</v>
      </c>
      <c r="N314" s="3"/>
      <c r="O314" s="3">
        <v>0</v>
      </c>
      <c r="P314" s="3">
        <v>100400</v>
      </c>
      <c r="Q314" s="3">
        <v>153100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253500</v>
      </c>
    </row>
    <row r="315" spans="1:27" ht="30.6" x14ac:dyDescent="0.25">
      <c r="A315" s="2" t="s">
        <v>435</v>
      </c>
      <c r="B315" s="2" t="s">
        <v>1215</v>
      </c>
      <c r="C315" s="2" t="s">
        <v>511</v>
      </c>
      <c r="D315" s="2" t="s">
        <v>512</v>
      </c>
      <c r="E315" s="2" t="s">
        <v>573</v>
      </c>
      <c r="F315" s="2" t="s">
        <v>574</v>
      </c>
      <c r="G315" s="2" t="s">
        <v>573</v>
      </c>
      <c r="H315" s="2" t="s">
        <v>59</v>
      </c>
      <c r="I315" s="2" t="s">
        <v>48</v>
      </c>
      <c r="J315" s="2" t="s">
        <v>485</v>
      </c>
      <c r="K315" s="2" t="s">
        <v>49</v>
      </c>
      <c r="L315" s="2" t="s">
        <v>42</v>
      </c>
      <c r="M315" s="3">
        <v>0</v>
      </c>
      <c r="N315" s="3"/>
      <c r="O315" s="3">
        <v>0</v>
      </c>
      <c r="P315" s="3">
        <v>0</v>
      </c>
      <c r="Q315" s="3">
        <v>702043</v>
      </c>
      <c r="R315" s="3">
        <v>706969</v>
      </c>
      <c r="S315" s="3">
        <v>2390993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3800005</v>
      </c>
    </row>
    <row r="316" spans="1:27" ht="30.6" x14ac:dyDescent="0.25">
      <c r="A316" s="2" t="s">
        <v>435</v>
      </c>
      <c r="B316" s="2" t="s">
        <v>1215</v>
      </c>
      <c r="C316" s="2" t="s">
        <v>511</v>
      </c>
      <c r="D316" s="2" t="s">
        <v>512</v>
      </c>
      <c r="E316" s="2" t="s">
        <v>575</v>
      </c>
      <c r="F316" s="2" t="s">
        <v>576</v>
      </c>
      <c r="G316" s="2" t="s">
        <v>575</v>
      </c>
      <c r="H316" s="2" t="s">
        <v>59</v>
      </c>
      <c r="I316" s="2" t="s">
        <v>48</v>
      </c>
      <c r="J316" s="2" t="s">
        <v>41</v>
      </c>
      <c r="K316" s="2" t="s">
        <v>49</v>
      </c>
      <c r="L316" s="2" t="s">
        <v>42</v>
      </c>
      <c r="M316" s="3">
        <v>0</v>
      </c>
      <c r="N316" s="3"/>
      <c r="O316" s="3">
        <v>0</v>
      </c>
      <c r="P316" s="3">
        <v>75966</v>
      </c>
      <c r="Q316" s="3">
        <v>269032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344998</v>
      </c>
    </row>
    <row r="317" spans="1:27" ht="30.6" x14ac:dyDescent="0.25">
      <c r="A317" s="2" t="s">
        <v>435</v>
      </c>
      <c r="B317" s="2" t="s">
        <v>1215</v>
      </c>
      <c r="C317" s="2" t="s">
        <v>511</v>
      </c>
      <c r="D317" s="2" t="s">
        <v>512</v>
      </c>
      <c r="E317" s="2" t="s">
        <v>589</v>
      </c>
      <c r="F317" s="2" t="s">
        <v>590</v>
      </c>
      <c r="G317" s="2" t="s">
        <v>589</v>
      </c>
      <c r="H317" s="2" t="s">
        <v>59</v>
      </c>
      <c r="I317" s="2" t="s">
        <v>48</v>
      </c>
      <c r="J317" s="2" t="s">
        <v>41</v>
      </c>
      <c r="K317" s="2" t="s">
        <v>49</v>
      </c>
      <c r="L317" s="2" t="s">
        <v>42</v>
      </c>
      <c r="M317" s="3">
        <v>0</v>
      </c>
      <c r="N317" s="3"/>
      <c r="O317" s="3">
        <v>0</v>
      </c>
      <c r="P317" s="3">
        <v>0</v>
      </c>
      <c r="Q317" s="3">
        <v>0</v>
      </c>
      <c r="R317" s="3">
        <v>186001</v>
      </c>
      <c r="S317" s="3">
        <v>356825</v>
      </c>
      <c r="T317" s="3">
        <v>2381652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2924478</v>
      </c>
    </row>
    <row r="318" spans="1:27" ht="30.6" x14ac:dyDescent="0.25">
      <c r="A318" s="2" t="s">
        <v>435</v>
      </c>
      <c r="B318" s="2" t="s">
        <v>1215</v>
      </c>
      <c r="C318" s="2" t="s">
        <v>511</v>
      </c>
      <c r="D318" s="2" t="s">
        <v>512</v>
      </c>
      <c r="E318" s="2" t="s">
        <v>601</v>
      </c>
      <c r="F318" s="2" t="s">
        <v>602</v>
      </c>
      <c r="G318" s="2" t="s">
        <v>601</v>
      </c>
      <c r="H318" s="2" t="s">
        <v>59</v>
      </c>
      <c r="I318" s="2" t="s">
        <v>139</v>
      </c>
      <c r="J318" s="2" t="s">
        <v>41</v>
      </c>
      <c r="K318" s="2" t="s">
        <v>33</v>
      </c>
      <c r="L318" s="2" t="s">
        <v>42</v>
      </c>
      <c r="M318" s="3">
        <v>0</v>
      </c>
      <c r="N318" s="3"/>
      <c r="O318" s="3">
        <v>0</v>
      </c>
      <c r="P318" s="3">
        <v>0</v>
      </c>
      <c r="Q318" s="3">
        <v>0</v>
      </c>
      <c r="R318" s="3">
        <v>77433</v>
      </c>
      <c r="S318" s="3">
        <v>662703</v>
      </c>
      <c r="T318" s="3">
        <v>403720</v>
      </c>
      <c r="U318" s="3">
        <v>3692953</v>
      </c>
      <c r="V318" s="3">
        <v>4166</v>
      </c>
      <c r="W318" s="3">
        <v>0</v>
      </c>
      <c r="X318" s="3">
        <v>0</v>
      </c>
      <c r="Y318" s="3">
        <v>0</v>
      </c>
      <c r="Z318" s="3">
        <v>0</v>
      </c>
      <c r="AA318" s="3">
        <v>4840975</v>
      </c>
    </row>
    <row r="319" spans="1:27" ht="30.6" x14ac:dyDescent="0.25">
      <c r="A319" s="2" t="s">
        <v>435</v>
      </c>
      <c r="B319" s="2" t="s">
        <v>1215</v>
      </c>
      <c r="C319" s="2" t="s">
        <v>511</v>
      </c>
      <c r="D319" s="2" t="s">
        <v>512</v>
      </c>
      <c r="E319" s="2" t="s">
        <v>603</v>
      </c>
      <c r="F319" s="2" t="s">
        <v>604</v>
      </c>
      <c r="G319" s="2" t="s">
        <v>603</v>
      </c>
      <c r="H319" s="2" t="s">
        <v>59</v>
      </c>
      <c r="I319" s="2" t="s">
        <v>106</v>
      </c>
      <c r="J319" s="2" t="s">
        <v>41</v>
      </c>
      <c r="K319" s="2" t="s">
        <v>49</v>
      </c>
      <c r="L319" s="2" t="s">
        <v>34</v>
      </c>
      <c r="M319" s="3">
        <v>0</v>
      </c>
      <c r="N319" s="3"/>
      <c r="O319" s="3">
        <v>0</v>
      </c>
      <c r="P319" s="3">
        <v>0</v>
      </c>
      <c r="Q319" s="3">
        <v>0</v>
      </c>
      <c r="R319" s="3">
        <v>120581</v>
      </c>
      <c r="S319" s="3">
        <v>139879</v>
      </c>
      <c r="T319" s="3">
        <v>392091</v>
      </c>
      <c r="U319" s="3">
        <v>11945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664496</v>
      </c>
    </row>
    <row r="320" spans="1:27" ht="20.399999999999999" x14ac:dyDescent="0.25">
      <c r="A320" s="2" t="s">
        <v>435</v>
      </c>
      <c r="B320" s="2" t="s">
        <v>1215</v>
      </c>
      <c r="C320" s="2" t="s">
        <v>619</v>
      </c>
      <c r="D320" s="2" t="s">
        <v>620</v>
      </c>
      <c r="E320" s="2" t="s">
        <v>621</v>
      </c>
      <c r="F320" s="2" t="s">
        <v>622</v>
      </c>
      <c r="G320" s="2" t="s">
        <v>623</v>
      </c>
      <c r="H320" s="2" t="s">
        <v>59</v>
      </c>
      <c r="I320" s="2" t="s">
        <v>139</v>
      </c>
      <c r="J320" s="2" t="s">
        <v>485</v>
      </c>
      <c r="K320" s="2" t="s">
        <v>33</v>
      </c>
      <c r="L320" s="2" t="s">
        <v>34</v>
      </c>
      <c r="M320" s="3">
        <v>3470995.05</v>
      </c>
      <c r="N320" s="3"/>
      <c r="O320" s="3">
        <v>499525.48</v>
      </c>
      <c r="P320" s="3">
        <v>7006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3977526.53</v>
      </c>
    </row>
    <row r="321" spans="1:27" ht="20.399999999999999" x14ac:dyDescent="0.25">
      <c r="A321" s="2" t="s">
        <v>435</v>
      </c>
      <c r="B321" s="2" t="s">
        <v>1215</v>
      </c>
      <c r="C321" s="2" t="s">
        <v>619</v>
      </c>
      <c r="D321" s="2" t="s">
        <v>620</v>
      </c>
      <c r="E321" s="2" t="s">
        <v>624</v>
      </c>
      <c r="F321" s="2" t="s">
        <v>625</v>
      </c>
      <c r="G321" s="2" t="s">
        <v>626</v>
      </c>
      <c r="H321" s="2" t="s">
        <v>59</v>
      </c>
      <c r="I321" s="2" t="s">
        <v>48</v>
      </c>
      <c r="J321" s="2" t="s">
        <v>485</v>
      </c>
      <c r="K321" s="2" t="s">
        <v>49</v>
      </c>
      <c r="L321" s="2" t="s">
        <v>34</v>
      </c>
      <c r="M321" s="3">
        <v>561391.88</v>
      </c>
      <c r="N321" s="3"/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561391.88</v>
      </c>
    </row>
    <row r="322" spans="1:27" ht="20.399999999999999" x14ac:dyDescent="0.25">
      <c r="A322" s="2" t="s">
        <v>435</v>
      </c>
      <c r="B322" s="2" t="s">
        <v>1215</v>
      </c>
      <c r="C322" s="2" t="s">
        <v>619</v>
      </c>
      <c r="D322" s="2" t="s">
        <v>620</v>
      </c>
      <c r="E322" s="2" t="s">
        <v>627</v>
      </c>
      <c r="F322" s="2" t="s">
        <v>628</v>
      </c>
      <c r="G322" s="2" t="s">
        <v>629</v>
      </c>
      <c r="H322" s="2" t="s">
        <v>59</v>
      </c>
      <c r="I322" s="2" t="s">
        <v>48</v>
      </c>
      <c r="J322" s="2" t="s">
        <v>492</v>
      </c>
      <c r="K322" s="2" t="s">
        <v>49</v>
      </c>
      <c r="L322" s="2" t="s">
        <v>34</v>
      </c>
      <c r="M322" s="3">
        <v>144746.01</v>
      </c>
      <c r="N322" s="3"/>
      <c r="O322" s="3">
        <v>0</v>
      </c>
      <c r="P322" s="3">
        <v>0</v>
      </c>
      <c r="Q322" s="3">
        <v>0</v>
      </c>
      <c r="R322" s="3">
        <v>267570</v>
      </c>
      <c r="S322" s="3">
        <v>2476377</v>
      </c>
      <c r="T322" s="3">
        <v>46053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2934746.01</v>
      </c>
    </row>
    <row r="323" spans="1:27" ht="20.399999999999999" x14ac:dyDescent="0.25">
      <c r="A323" s="2" t="s">
        <v>83</v>
      </c>
      <c r="B323" s="2" t="s">
        <v>1230</v>
      </c>
      <c r="C323" s="2" t="s">
        <v>420</v>
      </c>
      <c r="D323" s="2" t="s">
        <v>421</v>
      </c>
      <c r="E323" s="2" t="s">
        <v>422</v>
      </c>
      <c r="F323" s="2" t="s">
        <v>423</v>
      </c>
      <c r="G323" s="2" t="s">
        <v>424</v>
      </c>
      <c r="H323" s="2" t="s">
        <v>59</v>
      </c>
      <c r="I323" s="2" t="s">
        <v>83</v>
      </c>
      <c r="J323" s="2" t="s">
        <v>425</v>
      </c>
      <c r="K323" s="2" t="s">
        <v>33</v>
      </c>
      <c r="L323" s="2" t="s">
        <v>34</v>
      </c>
      <c r="M323" s="3">
        <v>29966136.260000002</v>
      </c>
      <c r="N323" s="3"/>
      <c r="O323" s="3">
        <v>197895.69</v>
      </c>
      <c r="P323" s="3">
        <v>30000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30194031.949999999</v>
      </c>
    </row>
    <row r="324" spans="1:27" ht="20.399999999999999" x14ac:dyDescent="0.25">
      <c r="A324" s="2" t="s">
        <v>83</v>
      </c>
      <c r="B324" s="2" t="s">
        <v>1230</v>
      </c>
      <c r="C324" s="2" t="s">
        <v>420</v>
      </c>
      <c r="D324" s="2" t="s">
        <v>421</v>
      </c>
      <c r="E324" s="2" t="s">
        <v>430</v>
      </c>
      <c r="F324" s="2" t="s">
        <v>431</v>
      </c>
      <c r="G324" s="2" t="s">
        <v>432</v>
      </c>
      <c r="H324" s="2" t="s">
        <v>59</v>
      </c>
      <c r="I324" s="2" t="s">
        <v>433</v>
      </c>
      <c r="J324" s="2" t="s">
        <v>434</v>
      </c>
      <c r="K324" s="2" t="s">
        <v>33</v>
      </c>
      <c r="L324" s="2" t="s">
        <v>34</v>
      </c>
      <c r="M324" s="3">
        <v>1920465.05</v>
      </c>
      <c r="N324" s="3"/>
      <c r="O324" s="3">
        <v>143073.91</v>
      </c>
      <c r="P324" s="3">
        <v>50000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2113538.96</v>
      </c>
    </row>
    <row r="325" spans="1:27" x14ac:dyDescent="0.25">
      <c r="A325" s="2" t="s">
        <v>83</v>
      </c>
      <c r="B325" s="2" t="s">
        <v>1230</v>
      </c>
      <c r="C325" s="2" t="s">
        <v>84</v>
      </c>
      <c r="D325" s="2" t="s">
        <v>85</v>
      </c>
      <c r="E325" s="2" t="s">
        <v>86</v>
      </c>
      <c r="F325" s="2" t="s">
        <v>87</v>
      </c>
      <c r="G325" s="2" t="s">
        <v>88</v>
      </c>
      <c r="H325" s="2" t="s">
        <v>59</v>
      </c>
      <c r="I325" s="2" t="s">
        <v>89</v>
      </c>
      <c r="J325" s="2" t="s">
        <v>70</v>
      </c>
      <c r="K325" s="2" t="s">
        <v>49</v>
      </c>
      <c r="L325" s="2" t="s">
        <v>34</v>
      </c>
      <c r="M325" s="3">
        <v>1057769.01</v>
      </c>
      <c r="N325" s="3"/>
      <c r="O325" s="3">
        <v>96397.759999999995</v>
      </c>
      <c r="P325" s="3">
        <v>268338</v>
      </c>
      <c r="Q325" s="3">
        <v>1269096</v>
      </c>
      <c r="R325" s="3">
        <v>14731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2706331.77</v>
      </c>
    </row>
    <row r="326" spans="1:27" ht="20.399999999999999" x14ac:dyDescent="0.25">
      <c r="A326" s="2" t="s">
        <v>83</v>
      </c>
      <c r="B326" s="2" t="s">
        <v>1230</v>
      </c>
      <c r="C326" s="2" t="s">
        <v>84</v>
      </c>
      <c r="D326" s="2" t="s">
        <v>85</v>
      </c>
      <c r="E326" s="2" t="s">
        <v>90</v>
      </c>
      <c r="F326" s="2" t="s">
        <v>91</v>
      </c>
      <c r="G326" s="2" t="s">
        <v>92</v>
      </c>
      <c r="H326" s="2" t="s">
        <v>59</v>
      </c>
      <c r="I326" s="2" t="s">
        <v>83</v>
      </c>
      <c r="J326" s="2" t="s">
        <v>70</v>
      </c>
      <c r="K326" s="2" t="s">
        <v>33</v>
      </c>
      <c r="L326" s="2" t="s">
        <v>34</v>
      </c>
      <c r="M326" s="3">
        <v>908610.23</v>
      </c>
      <c r="N326" s="3"/>
      <c r="O326" s="3">
        <v>0</v>
      </c>
      <c r="P326" s="3">
        <v>0</v>
      </c>
      <c r="Q326" s="3">
        <v>0</v>
      </c>
      <c r="R326" s="3">
        <v>231304</v>
      </c>
      <c r="S326" s="3">
        <v>1703759</v>
      </c>
      <c r="T326" s="3">
        <v>514938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3358611.23</v>
      </c>
    </row>
    <row r="327" spans="1:27" ht="20.399999999999999" x14ac:dyDescent="0.25">
      <c r="A327" s="2" t="s">
        <v>955</v>
      </c>
      <c r="B327" s="2" t="s">
        <v>1220</v>
      </c>
      <c r="C327" s="2" t="s">
        <v>956</v>
      </c>
      <c r="D327" s="2" t="s">
        <v>957</v>
      </c>
      <c r="E327" s="2" t="s">
        <v>988</v>
      </c>
      <c r="F327" s="2" t="s">
        <v>989</v>
      </c>
      <c r="G327" s="2" t="s">
        <v>990</v>
      </c>
      <c r="H327" s="2" t="s">
        <v>59</v>
      </c>
      <c r="I327" s="2" t="s">
        <v>40</v>
      </c>
      <c r="J327" s="2" t="s">
        <v>41</v>
      </c>
      <c r="K327" s="2" t="s">
        <v>33</v>
      </c>
      <c r="L327" s="2" t="s">
        <v>34</v>
      </c>
      <c r="M327" s="3">
        <v>272102.46000000002</v>
      </c>
      <c r="N327" s="3"/>
      <c r="O327" s="3">
        <v>199719.93</v>
      </c>
      <c r="P327" s="3">
        <v>0</v>
      </c>
      <c r="Q327" s="3">
        <v>0</v>
      </c>
      <c r="R327" s="3">
        <v>1299333</v>
      </c>
      <c r="S327" s="3">
        <v>1638237</v>
      </c>
      <c r="T327" s="3">
        <v>1013290</v>
      </c>
      <c r="U327" s="3">
        <v>1144141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5566823.3899999997</v>
      </c>
    </row>
    <row r="328" spans="1:27" ht="20.399999999999999" x14ac:dyDescent="0.25">
      <c r="A328" s="2" t="s">
        <v>706</v>
      </c>
      <c r="B328" s="2" t="s">
        <v>1221</v>
      </c>
      <c r="C328" s="2" t="s">
        <v>707</v>
      </c>
      <c r="D328" s="2" t="s">
        <v>708</v>
      </c>
      <c r="E328" s="2" t="s">
        <v>709</v>
      </c>
      <c r="F328" s="2" t="s">
        <v>710</v>
      </c>
      <c r="G328" s="2" t="s">
        <v>711</v>
      </c>
      <c r="H328" s="2" t="s">
        <v>59</v>
      </c>
      <c r="I328" s="2" t="s">
        <v>638</v>
      </c>
      <c r="J328" s="2" t="s">
        <v>639</v>
      </c>
      <c r="K328" s="2" t="s">
        <v>33</v>
      </c>
      <c r="L328" s="2" t="s">
        <v>34</v>
      </c>
      <c r="M328" s="3">
        <v>2478716.2400000002</v>
      </c>
      <c r="N328" s="3"/>
      <c r="O328" s="3">
        <v>2882.26</v>
      </c>
      <c r="P328" s="3">
        <v>0</v>
      </c>
      <c r="Q328" s="3">
        <v>0</v>
      </c>
      <c r="R328" s="3">
        <v>826576</v>
      </c>
      <c r="S328" s="3">
        <v>911926</v>
      </c>
      <c r="T328" s="3">
        <v>8956032</v>
      </c>
      <c r="U328" s="3">
        <v>67965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13244097.5</v>
      </c>
    </row>
    <row r="329" spans="1:27" ht="20.399999999999999" x14ac:dyDescent="0.25">
      <c r="A329" s="2" t="s">
        <v>706</v>
      </c>
      <c r="B329" s="2" t="s">
        <v>1221</v>
      </c>
      <c r="C329" s="2" t="s">
        <v>917</v>
      </c>
      <c r="D329" s="2" t="s">
        <v>918</v>
      </c>
      <c r="E329" s="2" t="s">
        <v>919</v>
      </c>
      <c r="F329" s="2" t="s">
        <v>920</v>
      </c>
      <c r="G329" s="2" t="s">
        <v>921</v>
      </c>
      <c r="H329" s="2" t="s">
        <v>59</v>
      </c>
      <c r="I329" s="2" t="s">
        <v>922</v>
      </c>
      <c r="J329" s="2" t="s">
        <v>41</v>
      </c>
      <c r="K329" s="2" t="s">
        <v>33</v>
      </c>
      <c r="L329" s="2" t="s">
        <v>34</v>
      </c>
      <c r="M329" s="3">
        <v>454368.32</v>
      </c>
      <c r="N329" s="3"/>
      <c r="O329" s="3">
        <v>29021.02</v>
      </c>
      <c r="P329" s="3">
        <v>0</v>
      </c>
      <c r="Q329" s="3">
        <v>0</v>
      </c>
      <c r="R329" s="3">
        <v>860542</v>
      </c>
      <c r="S329" s="3">
        <v>1708643</v>
      </c>
      <c r="T329" s="3">
        <v>7762286</v>
      </c>
      <c r="U329" s="3">
        <v>10218530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21033390.34</v>
      </c>
    </row>
    <row r="330" spans="1:27" ht="20.399999999999999" x14ac:dyDescent="0.25">
      <c r="A330" s="2" t="s">
        <v>706</v>
      </c>
      <c r="B330" s="2" t="s">
        <v>1221</v>
      </c>
      <c r="C330" s="2" t="s">
        <v>1078</v>
      </c>
      <c r="D330" s="2" t="s">
        <v>1079</v>
      </c>
      <c r="E330" s="2" t="s">
        <v>1083</v>
      </c>
      <c r="F330" s="2" t="s">
        <v>1084</v>
      </c>
      <c r="G330" s="2" t="s">
        <v>1085</v>
      </c>
      <c r="H330" s="2" t="s">
        <v>59</v>
      </c>
      <c r="I330" s="2" t="s">
        <v>638</v>
      </c>
      <c r="J330" s="2" t="s">
        <v>639</v>
      </c>
      <c r="K330" s="2" t="s">
        <v>33</v>
      </c>
      <c r="L330" s="2" t="s">
        <v>34</v>
      </c>
      <c r="M330" s="3">
        <v>0</v>
      </c>
      <c r="N330" s="3"/>
      <c r="O330" s="3">
        <v>103983437.79000001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103983437.79000001</v>
      </c>
    </row>
    <row r="331" spans="1:27" ht="20.399999999999999" x14ac:dyDescent="0.25">
      <c r="A331" s="2" t="s">
        <v>706</v>
      </c>
      <c r="B331" s="2" t="s">
        <v>1221</v>
      </c>
      <c r="C331" s="2" t="s">
        <v>1086</v>
      </c>
      <c r="D331" s="2" t="s">
        <v>1087</v>
      </c>
      <c r="E331" s="2" t="s">
        <v>1088</v>
      </c>
      <c r="F331" s="2" t="s">
        <v>1089</v>
      </c>
      <c r="G331" s="2" t="s">
        <v>1090</v>
      </c>
      <c r="H331" s="2" t="s">
        <v>59</v>
      </c>
      <c r="I331" s="2" t="s">
        <v>922</v>
      </c>
      <c r="J331" s="2" t="s">
        <v>41</v>
      </c>
      <c r="K331" s="2" t="s">
        <v>33</v>
      </c>
      <c r="L331" s="2" t="s">
        <v>34</v>
      </c>
      <c r="M331" s="3">
        <v>19269509.800000001</v>
      </c>
      <c r="N331" s="3"/>
      <c r="O331" s="3">
        <v>2802136.98</v>
      </c>
      <c r="P331" s="3">
        <v>14286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22085932.780000001</v>
      </c>
    </row>
    <row r="332" spans="1:27" ht="20.399999999999999" x14ac:dyDescent="0.25">
      <c r="A332" s="2" t="s">
        <v>24</v>
      </c>
      <c r="B332" s="2" t="s">
        <v>1236</v>
      </c>
      <c r="C332" s="2" t="s">
        <v>766</v>
      </c>
      <c r="D332" s="2" t="s">
        <v>767</v>
      </c>
      <c r="E332" s="2" t="s">
        <v>768</v>
      </c>
      <c r="F332" s="2" t="s">
        <v>769</v>
      </c>
      <c r="G332" s="2" t="s">
        <v>770</v>
      </c>
      <c r="H332" s="2" t="s">
        <v>59</v>
      </c>
      <c r="I332" s="2" t="s">
        <v>31</v>
      </c>
      <c r="J332" s="2" t="s">
        <v>32</v>
      </c>
      <c r="K332" s="2" t="s">
        <v>33</v>
      </c>
      <c r="L332" s="2" t="s">
        <v>34</v>
      </c>
      <c r="M332" s="3">
        <v>1333577.27</v>
      </c>
      <c r="N332" s="3"/>
      <c r="O332" s="3">
        <v>9143.2199999999993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1342720.49</v>
      </c>
    </row>
    <row r="333" spans="1:27" ht="20.399999999999999" x14ac:dyDescent="0.25">
      <c r="A333" s="2" t="s">
        <v>24</v>
      </c>
      <c r="B333" s="2" t="s">
        <v>1236</v>
      </c>
      <c r="C333" s="2" t="s">
        <v>773</v>
      </c>
      <c r="D333" s="2" t="s">
        <v>774</v>
      </c>
      <c r="E333" s="2" t="s">
        <v>778</v>
      </c>
      <c r="F333" s="2" t="s">
        <v>779</v>
      </c>
      <c r="G333" s="2" t="s">
        <v>778</v>
      </c>
      <c r="H333" s="2" t="s">
        <v>59</v>
      </c>
      <c r="I333" s="2" t="s">
        <v>55</v>
      </c>
      <c r="J333" s="2" t="s">
        <v>32</v>
      </c>
      <c r="K333" s="2" t="s">
        <v>33</v>
      </c>
      <c r="L333" s="2" t="s">
        <v>42</v>
      </c>
      <c r="M333" s="3">
        <v>0</v>
      </c>
      <c r="N333" s="3"/>
      <c r="O333" s="3">
        <v>0</v>
      </c>
      <c r="P333" s="3">
        <v>559191</v>
      </c>
      <c r="Q333" s="3">
        <v>49810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609001</v>
      </c>
    </row>
    <row r="334" spans="1:27" ht="20.399999999999999" x14ac:dyDescent="0.25">
      <c r="A334" s="2" t="s">
        <v>24</v>
      </c>
      <c r="B334" s="2" t="s">
        <v>1236</v>
      </c>
      <c r="C334" s="2" t="s">
        <v>773</v>
      </c>
      <c r="D334" s="2" t="s">
        <v>774</v>
      </c>
      <c r="E334" s="2" t="s">
        <v>786</v>
      </c>
      <c r="F334" s="2" t="s">
        <v>787</v>
      </c>
      <c r="G334" s="2" t="s">
        <v>786</v>
      </c>
      <c r="H334" s="2" t="s">
        <v>59</v>
      </c>
      <c r="I334" s="2" t="s">
        <v>55</v>
      </c>
      <c r="J334" s="2" t="s">
        <v>32</v>
      </c>
      <c r="K334" s="2" t="s">
        <v>33</v>
      </c>
      <c r="L334" s="2"/>
      <c r="M334" s="3">
        <v>0</v>
      </c>
      <c r="N334" s="3"/>
      <c r="O334" s="3">
        <v>0</v>
      </c>
      <c r="P334" s="3">
        <v>0</v>
      </c>
      <c r="Q334" s="3">
        <v>0</v>
      </c>
      <c r="R334" s="3">
        <v>2244465</v>
      </c>
      <c r="S334" s="3">
        <v>1311434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3555899</v>
      </c>
    </row>
    <row r="335" spans="1:27" x14ac:dyDescent="0.25">
      <c r="A335" s="2" t="s">
        <v>24</v>
      </c>
      <c r="B335" s="2" t="s">
        <v>1236</v>
      </c>
      <c r="C335" s="2" t="s">
        <v>739</v>
      </c>
      <c r="D335" s="2" t="s">
        <v>740</v>
      </c>
      <c r="E335" s="2" t="s">
        <v>741</v>
      </c>
      <c r="F335" s="2" t="s">
        <v>742</v>
      </c>
      <c r="G335" s="2" t="s">
        <v>743</v>
      </c>
      <c r="H335" s="2" t="s">
        <v>59</v>
      </c>
      <c r="I335" s="2" t="s">
        <v>40</v>
      </c>
      <c r="J335" s="2" t="s">
        <v>32</v>
      </c>
      <c r="K335" s="2" t="s">
        <v>33</v>
      </c>
      <c r="L335" s="2" t="s">
        <v>34</v>
      </c>
      <c r="M335" s="3">
        <v>38233.06</v>
      </c>
      <c r="N335" s="3"/>
      <c r="O335" s="3">
        <v>225.31</v>
      </c>
      <c r="P335" s="3">
        <v>0</v>
      </c>
      <c r="Q335" s="3">
        <v>157635</v>
      </c>
      <c r="R335" s="3">
        <v>2294881</v>
      </c>
      <c r="S335" s="3">
        <v>24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2490998.37</v>
      </c>
    </row>
    <row r="336" spans="1:27" x14ac:dyDescent="0.25">
      <c r="A336" s="2" t="s">
        <v>24</v>
      </c>
      <c r="B336" s="2" t="s">
        <v>1236</v>
      </c>
      <c r="C336" s="2" t="s">
        <v>739</v>
      </c>
      <c r="D336" s="2" t="s">
        <v>740</v>
      </c>
      <c r="E336" s="2" t="s">
        <v>749</v>
      </c>
      <c r="F336" s="2" t="s">
        <v>750</v>
      </c>
      <c r="G336" s="2" t="s">
        <v>749</v>
      </c>
      <c r="H336" s="2" t="s">
        <v>59</v>
      </c>
      <c r="I336" s="2" t="s">
        <v>48</v>
      </c>
      <c r="J336" s="2" t="s">
        <v>32</v>
      </c>
      <c r="K336" s="2" t="s">
        <v>49</v>
      </c>
      <c r="L336" s="2"/>
      <c r="M336" s="3">
        <v>0</v>
      </c>
      <c r="N336" s="3"/>
      <c r="O336" s="3">
        <v>0</v>
      </c>
      <c r="P336" s="3">
        <v>0</v>
      </c>
      <c r="Q336" s="3">
        <v>124720</v>
      </c>
      <c r="R336" s="3">
        <v>1927472</v>
      </c>
      <c r="S336" s="3">
        <v>17807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2069999</v>
      </c>
    </row>
    <row r="337" spans="1:27" x14ac:dyDescent="0.25">
      <c r="A337" s="2" t="s">
        <v>24</v>
      </c>
      <c r="B337" s="2" t="s">
        <v>1236</v>
      </c>
      <c r="C337" s="2" t="s">
        <v>739</v>
      </c>
      <c r="D337" s="2" t="s">
        <v>740</v>
      </c>
      <c r="E337" s="2" t="s">
        <v>751</v>
      </c>
      <c r="F337" s="2" t="s">
        <v>752</v>
      </c>
      <c r="G337" s="2" t="s">
        <v>751</v>
      </c>
      <c r="H337" s="2" t="s">
        <v>59</v>
      </c>
      <c r="I337" s="2" t="s">
        <v>48</v>
      </c>
      <c r="J337" s="2" t="s">
        <v>32</v>
      </c>
      <c r="K337" s="2" t="s">
        <v>49</v>
      </c>
      <c r="L337" s="2"/>
      <c r="M337" s="3">
        <v>0</v>
      </c>
      <c r="N337" s="3"/>
      <c r="O337" s="3">
        <v>0</v>
      </c>
      <c r="P337" s="3">
        <v>0</v>
      </c>
      <c r="Q337" s="3">
        <v>165794</v>
      </c>
      <c r="R337" s="3">
        <v>1798206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1964000</v>
      </c>
    </row>
    <row r="338" spans="1:27" x14ac:dyDescent="0.25">
      <c r="A338" s="2" t="s">
        <v>24</v>
      </c>
      <c r="B338" s="2" t="s">
        <v>1236</v>
      </c>
      <c r="C338" s="2" t="s">
        <v>848</v>
      </c>
      <c r="D338" s="2" t="s">
        <v>849</v>
      </c>
      <c r="E338" s="2" t="s">
        <v>853</v>
      </c>
      <c r="F338" s="2" t="s">
        <v>854</v>
      </c>
      <c r="G338" s="2" t="s">
        <v>853</v>
      </c>
      <c r="H338" s="2" t="s">
        <v>59</v>
      </c>
      <c r="I338" s="2" t="s">
        <v>40</v>
      </c>
      <c r="J338" s="2" t="s">
        <v>32</v>
      </c>
      <c r="K338" s="2" t="s">
        <v>33</v>
      </c>
      <c r="L338" s="2" t="s">
        <v>34</v>
      </c>
      <c r="M338" s="3">
        <v>0</v>
      </c>
      <c r="N338" s="3"/>
      <c r="O338" s="3">
        <v>0</v>
      </c>
      <c r="P338" s="3">
        <v>150613</v>
      </c>
      <c r="Q338" s="3">
        <v>508247</v>
      </c>
      <c r="R338" s="3">
        <v>3180486</v>
      </c>
      <c r="S338" s="3">
        <v>5966790</v>
      </c>
      <c r="T338" s="3">
        <v>3493428</v>
      </c>
      <c r="U338" s="3">
        <v>500440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13800004</v>
      </c>
    </row>
    <row r="339" spans="1:27" ht="20.399999999999999" x14ac:dyDescent="0.25">
      <c r="A339" s="2" t="s">
        <v>24</v>
      </c>
      <c r="B339" s="2" t="s">
        <v>1236</v>
      </c>
      <c r="C339" s="2" t="s">
        <v>888</v>
      </c>
      <c r="D339" s="2" t="s">
        <v>889</v>
      </c>
      <c r="E339" s="2" t="s">
        <v>890</v>
      </c>
      <c r="F339" s="2" t="s">
        <v>891</v>
      </c>
      <c r="G339" s="2" t="s">
        <v>892</v>
      </c>
      <c r="H339" s="2" t="s">
        <v>59</v>
      </c>
      <c r="I339" s="2" t="s">
        <v>40</v>
      </c>
      <c r="J339" s="2" t="s">
        <v>32</v>
      </c>
      <c r="K339" s="2" t="s">
        <v>33</v>
      </c>
      <c r="L339" s="2" t="s">
        <v>34</v>
      </c>
      <c r="M339" s="3">
        <v>62777.21</v>
      </c>
      <c r="N339" s="3"/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-62777.21</v>
      </c>
      <c r="AA339" s="3">
        <v>0</v>
      </c>
    </row>
    <row r="340" spans="1:27" ht="20.399999999999999" x14ac:dyDescent="0.25">
      <c r="A340" s="2" t="s">
        <v>24</v>
      </c>
      <c r="B340" s="2" t="s">
        <v>1236</v>
      </c>
      <c r="C340" s="2" t="s">
        <v>888</v>
      </c>
      <c r="D340" s="2" t="s">
        <v>889</v>
      </c>
      <c r="E340" s="2" t="s">
        <v>893</v>
      </c>
      <c r="F340" s="2" t="s">
        <v>894</v>
      </c>
      <c r="G340" s="2" t="s">
        <v>895</v>
      </c>
      <c r="H340" s="2" t="s">
        <v>59</v>
      </c>
      <c r="I340" s="2" t="s">
        <v>40</v>
      </c>
      <c r="J340" s="2" t="s">
        <v>32</v>
      </c>
      <c r="K340" s="2" t="s">
        <v>33</v>
      </c>
      <c r="L340" s="2" t="s">
        <v>34</v>
      </c>
      <c r="M340" s="3">
        <v>60939.03</v>
      </c>
      <c r="N340" s="3"/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60939.03</v>
      </c>
    </row>
    <row r="341" spans="1:27" ht="20.399999999999999" x14ac:dyDescent="0.25">
      <c r="A341" s="2" t="s">
        <v>24</v>
      </c>
      <c r="B341" s="2" t="s">
        <v>1236</v>
      </c>
      <c r="C341" s="2" t="s">
        <v>888</v>
      </c>
      <c r="D341" s="2" t="s">
        <v>889</v>
      </c>
      <c r="E341" s="2" t="s">
        <v>904</v>
      </c>
      <c r="F341" s="2" t="s">
        <v>905</v>
      </c>
      <c r="G341" s="2" t="s">
        <v>904</v>
      </c>
      <c r="H341" s="2" t="s">
        <v>59</v>
      </c>
      <c r="I341" s="2" t="s">
        <v>40</v>
      </c>
      <c r="J341" s="2" t="s">
        <v>32</v>
      </c>
      <c r="K341" s="2" t="s">
        <v>33</v>
      </c>
      <c r="L341" s="2" t="s">
        <v>42</v>
      </c>
      <c r="M341" s="3">
        <v>0</v>
      </c>
      <c r="N341" s="3"/>
      <c r="O341" s="3">
        <v>0</v>
      </c>
      <c r="P341" s="3">
        <v>150000</v>
      </c>
      <c r="Q341" s="3">
        <v>536284</v>
      </c>
      <c r="R341" s="3">
        <v>520177</v>
      </c>
      <c r="S341" s="3">
        <v>5592876</v>
      </c>
      <c r="T341" s="3">
        <v>8661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6807998</v>
      </c>
    </row>
    <row r="342" spans="1:27" ht="20.399999999999999" x14ac:dyDescent="0.25">
      <c r="A342" s="2" t="s">
        <v>640</v>
      </c>
      <c r="B342" s="2" t="s">
        <v>1218</v>
      </c>
      <c r="C342" s="2" t="s">
        <v>641</v>
      </c>
      <c r="D342" s="2" t="s">
        <v>642</v>
      </c>
      <c r="E342" s="2" t="s">
        <v>647</v>
      </c>
      <c r="F342" s="2" t="s">
        <v>648</v>
      </c>
      <c r="G342" s="2" t="s">
        <v>649</v>
      </c>
      <c r="H342" s="2" t="s">
        <v>59</v>
      </c>
      <c r="I342" s="2" t="s">
        <v>139</v>
      </c>
      <c r="J342" s="2" t="s">
        <v>646</v>
      </c>
      <c r="K342" s="2" t="s">
        <v>33</v>
      </c>
      <c r="L342" s="2" t="s">
        <v>34</v>
      </c>
      <c r="M342" s="3">
        <v>2905344.35</v>
      </c>
      <c r="N342" s="3"/>
      <c r="O342" s="3">
        <v>95413.34</v>
      </c>
      <c r="P342" s="3">
        <v>0</v>
      </c>
      <c r="Q342" s="3">
        <v>0</v>
      </c>
      <c r="R342" s="3">
        <v>2878200</v>
      </c>
      <c r="S342" s="3">
        <v>2901600</v>
      </c>
      <c r="T342" s="3">
        <v>3024056</v>
      </c>
      <c r="U342" s="3">
        <v>25632624</v>
      </c>
      <c r="V342" s="3">
        <v>9651636</v>
      </c>
      <c r="W342" s="3">
        <v>89854</v>
      </c>
      <c r="X342" s="3">
        <v>17029</v>
      </c>
      <c r="Y342" s="3">
        <v>0</v>
      </c>
      <c r="Z342" s="3">
        <v>0</v>
      </c>
      <c r="AA342" s="3">
        <v>47195756.689999998</v>
      </c>
    </row>
    <row r="343" spans="1:27" ht="30.6" x14ac:dyDescent="0.25">
      <c r="A343" s="2" t="s">
        <v>640</v>
      </c>
      <c r="B343" s="2" t="s">
        <v>1218</v>
      </c>
      <c r="C343" s="2" t="s">
        <v>673</v>
      </c>
      <c r="D343" s="2" t="s">
        <v>674</v>
      </c>
      <c r="E343" s="2" t="s">
        <v>682</v>
      </c>
      <c r="F343" s="2" t="s">
        <v>683</v>
      </c>
      <c r="G343" s="2" t="s">
        <v>682</v>
      </c>
      <c r="H343" s="2" t="s">
        <v>59</v>
      </c>
      <c r="I343" s="2" t="s">
        <v>83</v>
      </c>
      <c r="J343" s="2" t="s">
        <v>646</v>
      </c>
      <c r="K343" s="2" t="s">
        <v>33</v>
      </c>
      <c r="L343" s="2"/>
      <c r="M343" s="3">
        <v>0</v>
      </c>
      <c r="N343" s="3"/>
      <c r="O343" s="3">
        <v>0</v>
      </c>
      <c r="P343" s="3">
        <v>610246</v>
      </c>
      <c r="Q343" s="3">
        <v>2580479</v>
      </c>
      <c r="R343" s="3">
        <v>148275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3339000</v>
      </c>
    </row>
    <row r="344" spans="1:27" ht="20.399999999999999" x14ac:dyDescent="0.25">
      <c r="A344" s="2" t="s">
        <v>640</v>
      </c>
      <c r="B344" s="2" t="s">
        <v>1222</v>
      </c>
      <c r="C344" s="2" t="s">
        <v>788</v>
      </c>
      <c r="D344" s="2" t="s">
        <v>789</v>
      </c>
      <c r="E344" s="2" t="s">
        <v>797</v>
      </c>
      <c r="F344" s="2" t="s">
        <v>798</v>
      </c>
      <c r="G344" s="2" t="s">
        <v>799</v>
      </c>
      <c r="H344" s="2" t="s">
        <v>59</v>
      </c>
      <c r="I344" s="2" t="s">
        <v>83</v>
      </c>
      <c r="J344" s="2" t="s">
        <v>793</v>
      </c>
      <c r="K344" s="2" t="s">
        <v>33</v>
      </c>
      <c r="L344" s="2" t="s">
        <v>34</v>
      </c>
      <c r="M344" s="3">
        <v>1301734.75</v>
      </c>
      <c r="N344" s="3"/>
      <c r="O344" s="3">
        <v>728577.99</v>
      </c>
      <c r="P344" s="3">
        <v>2753133</v>
      </c>
      <c r="Q344" s="3">
        <v>10570708</v>
      </c>
      <c r="R344" s="3">
        <v>3717518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19071671.739999998</v>
      </c>
    </row>
    <row r="345" spans="1:27" ht="20.399999999999999" x14ac:dyDescent="0.25">
      <c r="A345" s="2" t="s">
        <v>640</v>
      </c>
      <c r="B345" s="2" t="s">
        <v>1222</v>
      </c>
      <c r="C345" s="2" t="s">
        <v>788</v>
      </c>
      <c r="D345" s="2" t="s">
        <v>789</v>
      </c>
      <c r="E345" s="2" t="s">
        <v>803</v>
      </c>
      <c r="F345" s="2" t="s">
        <v>804</v>
      </c>
      <c r="G345" s="2" t="s">
        <v>805</v>
      </c>
      <c r="H345" s="2" t="s">
        <v>59</v>
      </c>
      <c r="I345" s="2" t="s">
        <v>31</v>
      </c>
      <c r="J345" s="2" t="s">
        <v>793</v>
      </c>
      <c r="K345" s="2" t="s">
        <v>33</v>
      </c>
      <c r="L345" s="2" t="s">
        <v>34</v>
      </c>
      <c r="M345" s="3">
        <v>772559.84</v>
      </c>
      <c r="N345" s="3"/>
      <c r="O345" s="3">
        <v>0</v>
      </c>
      <c r="P345" s="3">
        <v>0</v>
      </c>
      <c r="Q345" s="3">
        <v>0</v>
      </c>
      <c r="R345" s="3">
        <v>96268</v>
      </c>
      <c r="S345" s="3">
        <v>212026</v>
      </c>
      <c r="T345" s="3">
        <v>854588</v>
      </c>
      <c r="U345" s="3">
        <v>197116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2132557.84</v>
      </c>
    </row>
    <row r="346" spans="1:27" ht="20.399999999999999" x14ac:dyDescent="0.25">
      <c r="A346" s="2" t="s">
        <v>640</v>
      </c>
      <c r="B346" s="2" t="s">
        <v>1222</v>
      </c>
      <c r="C346" s="2" t="s">
        <v>788</v>
      </c>
      <c r="D346" s="2" t="s">
        <v>789</v>
      </c>
      <c r="E346" s="2" t="s">
        <v>809</v>
      </c>
      <c r="F346" s="2" t="s">
        <v>810</v>
      </c>
      <c r="G346" s="2" t="s">
        <v>811</v>
      </c>
      <c r="H346" s="2" t="s">
        <v>59</v>
      </c>
      <c r="I346" s="2" t="s">
        <v>40</v>
      </c>
      <c r="J346" s="2" t="s">
        <v>793</v>
      </c>
      <c r="K346" s="2" t="s">
        <v>33</v>
      </c>
      <c r="L346" s="2" t="s">
        <v>34</v>
      </c>
      <c r="M346" s="3">
        <v>3272167.5</v>
      </c>
      <c r="N346" s="3"/>
      <c r="O346" s="3">
        <v>658997.98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3931165.48</v>
      </c>
    </row>
    <row r="347" spans="1:27" ht="30.6" x14ac:dyDescent="0.25">
      <c r="A347" s="2" t="s">
        <v>640</v>
      </c>
      <c r="B347" s="2" t="s">
        <v>1222</v>
      </c>
      <c r="C347" s="2" t="s">
        <v>826</v>
      </c>
      <c r="D347" s="2" t="s">
        <v>827</v>
      </c>
      <c r="E347" s="2" t="s">
        <v>831</v>
      </c>
      <c r="F347" s="2" t="s">
        <v>832</v>
      </c>
      <c r="G347" s="2" t="s">
        <v>833</v>
      </c>
      <c r="H347" s="2" t="s">
        <v>59</v>
      </c>
      <c r="I347" s="2" t="s">
        <v>83</v>
      </c>
      <c r="J347" s="2" t="s">
        <v>793</v>
      </c>
      <c r="K347" s="2" t="s">
        <v>33</v>
      </c>
      <c r="L347" s="2" t="s">
        <v>34</v>
      </c>
      <c r="M347" s="3">
        <v>171576.05</v>
      </c>
      <c r="N347" s="3"/>
      <c r="O347" s="3">
        <v>67619.789999999994</v>
      </c>
      <c r="P347" s="3">
        <v>10401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249596.84</v>
      </c>
    </row>
    <row r="348" spans="1:27" ht="30.6" x14ac:dyDescent="0.25">
      <c r="A348" s="2" t="s">
        <v>640</v>
      </c>
      <c r="B348" s="2" t="s">
        <v>1222</v>
      </c>
      <c r="C348" s="2" t="s">
        <v>826</v>
      </c>
      <c r="D348" s="2" t="s">
        <v>827</v>
      </c>
      <c r="E348" s="2" t="s">
        <v>837</v>
      </c>
      <c r="F348" s="2" t="s">
        <v>838</v>
      </c>
      <c r="G348" s="2" t="s">
        <v>839</v>
      </c>
      <c r="H348" s="2" t="s">
        <v>59</v>
      </c>
      <c r="I348" s="2" t="s">
        <v>48</v>
      </c>
      <c r="J348" s="2" t="s">
        <v>793</v>
      </c>
      <c r="K348" s="2" t="s">
        <v>49</v>
      </c>
      <c r="L348" s="2" t="s">
        <v>42</v>
      </c>
      <c r="M348" s="3">
        <v>167297.39000000001</v>
      </c>
      <c r="N348" s="3"/>
      <c r="O348" s="3">
        <v>472904.7</v>
      </c>
      <c r="P348" s="3">
        <v>57549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697751.09</v>
      </c>
    </row>
    <row r="349" spans="1:27" ht="30.6" x14ac:dyDescent="0.25">
      <c r="A349" s="2" t="s">
        <v>640</v>
      </c>
      <c r="B349" s="2" t="s">
        <v>1222</v>
      </c>
      <c r="C349" s="2" t="s">
        <v>826</v>
      </c>
      <c r="D349" s="2" t="s">
        <v>827</v>
      </c>
      <c r="E349" s="2" t="s">
        <v>840</v>
      </c>
      <c r="F349" s="2" t="s">
        <v>841</v>
      </c>
      <c r="G349" s="2" t="s">
        <v>840</v>
      </c>
      <c r="H349" s="2" t="s">
        <v>59</v>
      </c>
      <c r="I349" s="2" t="s">
        <v>444</v>
      </c>
      <c r="J349" s="2" t="s">
        <v>793</v>
      </c>
      <c r="K349" s="2" t="s">
        <v>49</v>
      </c>
      <c r="L349" s="2" t="s">
        <v>42</v>
      </c>
      <c r="M349" s="3">
        <v>0</v>
      </c>
      <c r="N349" s="3"/>
      <c r="O349" s="3">
        <v>59031</v>
      </c>
      <c r="P349" s="3">
        <v>259842</v>
      </c>
      <c r="Q349" s="3">
        <v>713375</v>
      </c>
      <c r="R349" s="3">
        <v>15750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1047998</v>
      </c>
    </row>
    <row r="350" spans="1:27" ht="30.6" x14ac:dyDescent="0.25">
      <c r="A350" s="2" t="s">
        <v>640</v>
      </c>
      <c r="B350" s="2" t="s">
        <v>1222</v>
      </c>
      <c r="C350" s="2" t="s">
        <v>812</v>
      </c>
      <c r="D350" s="2" t="s">
        <v>813</v>
      </c>
      <c r="E350" s="2" t="s">
        <v>814</v>
      </c>
      <c r="F350" s="2" t="s">
        <v>815</v>
      </c>
      <c r="G350" s="2" t="s">
        <v>816</v>
      </c>
      <c r="H350" s="2" t="s">
        <v>59</v>
      </c>
      <c r="I350" s="2" t="s">
        <v>40</v>
      </c>
      <c r="J350" s="2" t="s">
        <v>793</v>
      </c>
      <c r="K350" s="2" t="s">
        <v>33</v>
      </c>
      <c r="L350" s="2" t="s">
        <v>34</v>
      </c>
      <c r="M350" s="3">
        <v>14760309.859999999</v>
      </c>
      <c r="N350" s="3"/>
      <c r="O350" s="3">
        <v>1108594.6399999999</v>
      </c>
      <c r="P350" s="3">
        <v>14527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15883431.5</v>
      </c>
    </row>
    <row r="351" spans="1:27" ht="30.6" x14ac:dyDescent="0.25">
      <c r="A351" s="2" t="s">
        <v>640</v>
      </c>
      <c r="B351" s="2" t="s">
        <v>1222</v>
      </c>
      <c r="C351" s="2" t="s">
        <v>812</v>
      </c>
      <c r="D351" s="2" t="s">
        <v>813</v>
      </c>
      <c r="E351" s="2" t="s">
        <v>823</v>
      </c>
      <c r="F351" s="2" t="s">
        <v>824</v>
      </c>
      <c r="G351" s="2" t="s">
        <v>825</v>
      </c>
      <c r="H351" s="2" t="s">
        <v>59</v>
      </c>
      <c r="I351" s="2" t="s">
        <v>139</v>
      </c>
      <c r="J351" s="2" t="s">
        <v>793</v>
      </c>
      <c r="K351" s="2" t="s">
        <v>33</v>
      </c>
      <c r="L351" s="2" t="s">
        <v>34</v>
      </c>
      <c r="M351" s="3">
        <v>83331.350000000006</v>
      </c>
      <c r="N351" s="3"/>
      <c r="O351" s="3">
        <v>4629.47</v>
      </c>
      <c r="P351" s="3">
        <v>0</v>
      </c>
      <c r="Q351" s="3">
        <v>0</v>
      </c>
      <c r="R351" s="3">
        <v>1659950</v>
      </c>
      <c r="S351" s="3">
        <v>3091797</v>
      </c>
      <c r="T351" s="3">
        <v>1589661</v>
      </c>
      <c r="U351" s="3">
        <v>38208312</v>
      </c>
      <c r="V351" s="3">
        <v>2782786</v>
      </c>
      <c r="W351" s="3">
        <v>0</v>
      </c>
      <c r="X351" s="3">
        <v>0</v>
      </c>
      <c r="Y351" s="3">
        <v>0</v>
      </c>
      <c r="Z351" s="3">
        <v>0</v>
      </c>
      <c r="AA351" s="3">
        <v>47420466.82</v>
      </c>
    </row>
    <row r="352" spans="1:27" ht="30.6" x14ac:dyDescent="0.25">
      <c r="A352" s="2" t="s">
        <v>640</v>
      </c>
      <c r="B352" s="2" t="s">
        <v>1225</v>
      </c>
      <c r="C352" s="2" t="s">
        <v>872</v>
      </c>
      <c r="D352" s="2" t="s">
        <v>873</v>
      </c>
      <c r="E352" s="2" t="s">
        <v>874</v>
      </c>
      <c r="F352" s="2" t="s">
        <v>875</v>
      </c>
      <c r="G352" s="2" t="s">
        <v>876</v>
      </c>
      <c r="H352" s="2" t="s">
        <v>59</v>
      </c>
      <c r="I352" s="2" t="s">
        <v>40</v>
      </c>
      <c r="J352" s="2" t="s">
        <v>860</v>
      </c>
      <c r="K352" s="2" t="s">
        <v>33</v>
      </c>
      <c r="L352" s="2" t="s">
        <v>34</v>
      </c>
      <c r="M352" s="3">
        <v>2305629.34</v>
      </c>
      <c r="N352" s="3"/>
      <c r="O352" s="3">
        <v>0</v>
      </c>
      <c r="P352" s="3">
        <v>0</v>
      </c>
      <c r="Q352" s="3">
        <v>0</v>
      </c>
      <c r="R352" s="3">
        <v>100000</v>
      </c>
      <c r="S352" s="3">
        <v>1680138</v>
      </c>
      <c r="T352" s="3">
        <v>2105761</v>
      </c>
      <c r="U352" s="3">
        <v>409101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6600629.3399999999</v>
      </c>
    </row>
    <row r="353" spans="1:27" ht="30.6" x14ac:dyDescent="0.25">
      <c r="A353" s="2" t="s">
        <v>640</v>
      </c>
      <c r="B353" s="2" t="s">
        <v>1225</v>
      </c>
      <c r="C353" s="2" t="s">
        <v>872</v>
      </c>
      <c r="D353" s="2" t="s">
        <v>873</v>
      </c>
      <c r="E353" s="2" t="s">
        <v>880</v>
      </c>
      <c r="F353" s="2" t="s">
        <v>881</v>
      </c>
      <c r="G353" s="2" t="s">
        <v>880</v>
      </c>
      <c r="H353" s="2" t="s">
        <v>59</v>
      </c>
      <c r="I353" s="2" t="s">
        <v>40</v>
      </c>
      <c r="J353" s="2" t="s">
        <v>860</v>
      </c>
      <c r="K353" s="2" t="s">
        <v>33</v>
      </c>
      <c r="L353" s="2" t="s">
        <v>42</v>
      </c>
      <c r="M353" s="3">
        <v>0</v>
      </c>
      <c r="N353" s="3"/>
      <c r="O353" s="3">
        <v>0</v>
      </c>
      <c r="P353" s="3">
        <v>0</v>
      </c>
      <c r="Q353" s="3">
        <v>1085200</v>
      </c>
      <c r="R353" s="3">
        <v>8290964</v>
      </c>
      <c r="S353" s="3">
        <v>4810838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14187002</v>
      </c>
    </row>
    <row r="354" spans="1:27" ht="30.6" x14ac:dyDescent="0.25">
      <c r="A354" s="2" t="s">
        <v>640</v>
      </c>
      <c r="B354" s="2" t="s">
        <v>1225</v>
      </c>
      <c r="C354" s="2" t="s">
        <v>872</v>
      </c>
      <c r="D354" s="2" t="s">
        <v>873</v>
      </c>
      <c r="E354" s="2" t="s">
        <v>882</v>
      </c>
      <c r="F354" s="2" t="s">
        <v>883</v>
      </c>
      <c r="G354" s="2" t="s">
        <v>882</v>
      </c>
      <c r="H354" s="2" t="s">
        <v>59</v>
      </c>
      <c r="I354" s="2" t="s">
        <v>444</v>
      </c>
      <c r="J354" s="2" t="s">
        <v>860</v>
      </c>
      <c r="K354" s="2" t="s">
        <v>49</v>
      </c>
      <c r="L354" s="2" t="s">
        <v>42</v>
      </c>
      <c r="M354" s="3">
        <v>0</v>
      </c>
      <c r="N354" s="3"/>
      <c r="O354" s="3">
        <v>0</v>
      </c>
      <c r="P354" s="3">
        <v>448000</v>
      </c>
      <c r="Q354" s="3">
        <v>0</v>
      </c>
      <c r="R354" s="3">
        <v>643580</v>
      </c>
      <c r="S354" s="3">
        <v>1307620</v>
      </c>
      <c r="T354" s="3">
        <v>216541</v>
      </c>
      <c r="U354" s="3">
        <v>114260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2730001</v>
      </c>
    </row>
    <row r="355" spans="1:27" ht="30.6" x14ac:dyDescent="0.25">
      <c r="A355" s="2" t="s">
        <v>640</v>
      </c>
      <c r="B355" s="2" t="s">
        <v>1225</v>
      </c>
      <c r="C355" s="2" t="s">
        <v>872</v>
      </c>
      <c r="D355" s="2" t="s">
        <v>873</v>
      </c>
      <c r="E355" s="2" t="s">
        <v>886</v>
      </c>
      <c r="F355" s="2" t="s">
        <v>887</v>
      </c>
      <c r="G355" s="2" t="s">
        <v>886</v>
      </c>
      <c r="H355" s="2" t="s">
        <v>59</v>
      </c>
      <c r="I355" s="2" t="s">
        <v>48</v>
      </c>
      <c r="J355" s="2" t="s">
        <v>860</v>
      </c>
      <c r="K355" s="2" t="s">
        <v>49</v>
      </c>
      <c r="L355" s="2" t="s">
        <v>42</v>
      </c>
      <c r="M355" s="3">
        <v>0</v>
      </c>
      <c r="N355" s="3"/>
      <c r="O355" s="3">
        <v>0</v>
      </c>
      <c r="P355" s="3">
        <v>0</v>
      </c>
      <c r="Q355" s="3">
        <v>1829000</v>
      </c>
      <c r="R355" s="3">
        <v>61168</v>
      </c>
      <c r="S355" s="3">
        <v>61666</v>
      </c>
      <c r="T355" s="3">
        <v>201747</v>
      </c>
      <c r="U355" s="3">
        <v>228231</v>
      </c>
      <c r="V355" s="3">
        <v>78190</v>
      </c>
      <c r="W355" s="3">
        <v>0</v>
      </c>
      <c r="X355" s="3">
        <v>0</v>
      </c>
      <c r="Y355" s="3">
        <v>0</v>
      </c>
      <c r="Z355" s="3">
        <v>0</v>
      </c>
      <c r="AA355" s="3">
        <v>2460002</v>
      </c>
    </row>
    <row r="356" spans="1:27" ht="30.6" x14ac:dyDescent="0.25">
      <c r="A356" s="2" t="s">
        <v>640</v>
      </c>
      <c r="B356" s="2" t="s">
        <v>1225</v>
      </c>
      <c r="C356" s="2" t="s">
        <v>861</v>
      </c>
      <c r="D356" s="2" t="s">
        <v>862</v>
      </c>
      <c r="E356" s="2" t="s">
        <v>863</v>
      </c>
      <c r="F356" s="2" t="s">
        <v>864</v>
      </c>
      <c r="G356" s="2" t="s">
        <v>865</v>
      </c>
      <c r="H356" s="2" t="s">
        <v>59</v>
      </c>
      <c r="I356" s="2" t="s">
        <v>182</v>
      </c>
      <c r="J356" s="2" t="s">
        <v>860</v>
      </c>
      <c r="K356" s="2" t="s">
        <v>33</v>
      </c>
      <c r="L356" s="2" t="s">
        <v>34</v>
      </c>
      <c r="M356" s="3">
        <v>1886379.72</v>
      </c>
      <c r="N356" s="3"/>
      <c r="O356" s="3">
        <v>21805.54</v>
      </c>
      <c r="P356" s="3">
        <v>0</v>
      </c>
      <c r="Q356" s="3">
        <v>1510001</v>
      </c>
      <c r="R356" s="3">
        <v>3746380</v>
      </c>
      <c r="S356" s="3">
        <v>5630701</v>
      </c>
      <c r="T356" s="3">
        <v>2267115</v>
      </c>
      <c r="U356" s="3">
        <v>208810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15271192.26</v>
      </c>
    </row>
    <row r="357" spans="1:27" ht="20.399999999999999" x14ac:dyDescent="0.25">
      <c r="A357" s="2" t="s">
        <v>640</v>
      </c>
      <c r="B357" s="2" t="s">
        <v>1232</v>
      </c>
      <c r="C357" s="2" t="s">
        <v>1032</v>
      </c>
      <c r="D357" s="2" t="s">
        <v>1033</v>
      </c>
      <c r="E357" s="2" t="s">
        <v>1034</v>
      </c>
      <c r="F357" s="2" t="s">
        <v>1035</v>
      </c>
      <c r="G357" s="2" t="s">
        <v>1036</v>
      </c>
      <c r="H357" s="2" t="s">
        <v>59</v>
      </c>
      <c r="I357" s="2" t="s">
        <v>182</v>
      </c>
      <c r="J357" s="2" t="s">
        <v>425</v>
      </c>
      <c r="K357" s="2" t="s">
        <v>33</v>
      </c>
      <c r="L357" s="2" t="s">
        <v>34</v>
      </c>
      <c r="M357" s="3">
        <v>6041574.4800000004</v>
      </c>
      <c r="N357" s="3"/>
      <c r="O357" s="3">
        <v>1162059.1499999999</v>
      </c>
      <c r="P357" s="3">
        <v>100001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7303634.6299999999</v>
      </c>
    </row>
    <row r="358" spans="1:27" ht="20.399999999999999" x14ac:dyDescent="0.25">
      <c r="A358" s="2" t="s">
        <v>640</v>
      </c>
      <c r="B358" s="2" t="s">
        <v>1232</v>
      </c>
      <c r="C358" s="2" t="s">
        <v>1032</v>
      </c>
      <c r="D358" s="2" t="s">
        <v>1033</v>
      </c>
      <c r="E358" s="2" t="s">
        <v>1037</v>
      </c>
      <c r="F358" s="2" t="s">
        <v>1038</v>
      </c>
      <c r="G358" s="2" t="s">
        <v>1036</v>
      </c>
      <c r="H358" s="2" t="s">
        <v>59</v>
      </c>
      <c r="I358" s="2" t="s">
        <v>182</v>
      </c>
      <c r="J358" s="2" t="s">
        <v>425</v>
      </c>
      <c r="K358" s="2" t="s">
        <v>33</v>
      </c>
      <c r="L358" s="2" t="s">
        <v>34</v>
      </c>
      <c r="M358" s="3">
        <v>6041574.4800000004</v>
      </c>
      <c r="N358" s="3"/>
      <c r="O358" s="3">
        <v>1162059.1499999999</v>
      </c>
      <c r="P358" s="3">
        <v>100001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7303634.6299999999</v>
      </c>
    </row>
    <row r="359" spans="1:27" ht="30.6" x14ac:dyDescent="0.25">
      <c r="A359" s="2" t="s">
        <v>640</v>
      </c>
      <c r="B359" s="2" t="s">
        <v>1232</v>
      </c>
      <c r="C359" s="2" t="s">
        <v>1039</v>
      </c>
      <c r="D359" s="2" t="s">
        <v>1040</v>
      </c>
      <c r="E359" s="2" t="s">
        <v>1041</v>
      </c>
      <c r="F359" s="2" t="s">
        <v>1042</v>
      </c>
      <c r="G359" s="2" t="s">
        <v>1043</v>
      </c>
      <c r="H359" s="2" t="s">
        <v>59</v>
      </c>
      <c r="I359" s="2" t="s">
        <v>48</v>
      </c>
      <c r="J359" s="2" t="s">
        <v>425</v>
      </c>
      <c r="K359" s="2" t="s">
        <v>49</v>
      </c>
      <c r="L359" s="2" t="s">
        <v>34</v>
      </c>
      <c r="M359" s="3">
        <v>249612.57</v>
      </c>
      <c r="N359" s="3"/>
      <c r="O359" s="3">
        <v>101896.6</v>
      </c>
      <c r="P359" s="3">
        <v>181072</v>
      </c>
      <c r="Q359" s="3">
        <v>181072</v>
      </c>
      <c r="R359" s="3">
        <v>45000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758653.17</v>
      </c>
    </row>
    <row r="360" spans="1:27" ht="30.6" x14ac:dyDescent="0.25">
      <c r="A360" s="2" t="s">
        <v>640</v>
      </c>
      <c r="B360" s="2" t="s">
        <v>1232</v>
      </c>
      <c r="C360" s="2" t="s">
        <v>1044</v>
      </c>
      <c r="D360" s="2" t="s">
        <v>1045</v>
      </c>
      <c r="E360" s="2" t="s">
        <v>1046</v>
      </c>
      <c r="F360" s="2" t="s">
        <v>1047</v>
      </c>
      <c r="G360" s="2" t="s">
        <v>1048</v>
      </c>
      <c r="H360" s="2" t="s">
        <v>59</v>
      </c>
      <c r="I360" s="2" t="s">
        <v>48</v>
      </c>
      <c r="J360" s="2" t="s">
        <v>425</v>
      </c>
      <c r="K360" s="2" t="s">
        <v>49</v>
      </c>
      <c r="L360" s="2" t="s">
        <v>34</v>
      </c>
      <c r="M360" s="3">
        <v>0.02</v>
      </c>
      <c r="N360" s="3"/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1482898</v>
      </c>
      <c r="U360" s="3">
        <v>3018767</v>
      </c>
      <c r="V360" s="3">
        <v>6124336</v>
      </c>
      <c r="W360" s="3">
        <v>15171053</v>
      </c>
      <c r="X360" s="3">
        <v>152941</v>
      </c>
      <c r="Y360" s="3">
        <v>0</v>
      </c>
      <c r="Z360" s="3">
        <v>0</v>
      </c>
      <c r="AA360" s="3">
        <v>25949995.02</v>
      </c>
    </row>
    <row r="361" spans="1:27" ht="30.6" x14ac:dyDescent="0.25">
      <c r="A361" s="2" t="s">
        <v>640</v>
      </c>
      <c r="B361" s="2" t="s">
        <v>1232</v>
      </c>
      <c r="C361" s="2" t="s">
        <v>1044</v>
      </c>
      <c r="D361" s="2" t="s">
        <v>1045</v>
      </c>
      <c r="E361" s="2" t="s">
        <v>1049</v>
      </c>
      <c r="F361" s="2" t="s">
        <v>1050</v>
      </c>
      <c r="G361" s="2" t="s">
        <v>1051</v>
      </c>
      <c r="H361" s="2" t="s">
        <v>59</v>
      </c>
      <c r="I361" s="2" t="s">
        <v>40</v>
      </c>
      <c r="J361" s="2" t="s">
        <v>425</v>
      </c>
      <c r="K361" s="2" t="s">
        <v>33</v>
      </c>
      <c r="L361" s="2" t="s">
        <v>34</v>
      </c>
      <c r="M361" s="3">
        <v>61666.8</v>
      </c>
      <c r="N361" s="3"/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14899</v>
      </c>
      <c r="U361" s="3">
        <v>172768</v>
      </c>
      <c r="V361" s="3">
        <v>817927</v>
      </c>
      <c r="W361" s="3">
        <v>168405</v>
      </c>
      <c r="X361" s="3">
        <v>0</v>
      </c>
      <c r="Y361" s="3">
        <v>0</v>
      </c>
      <c r="Z361" s="3">
        <v>0</v>
      </c>
      <c r="AA361" s="3">
        <v>1235665.8</v>
      </c>
    </row>
    <row r="362" spans="1:27" ht="30.6" x14ac:dyDescent="0.25">
      <c r="A362" s="2" t="s">
        <v>640</v>
      </c>
      <c r="B362" s="2" t="s">
        <v>1232</v>
      </c>
      <c r="C362" s="2" t="s">
        <v>1044</v>
      </c>
      <c r="D362" s="2" t="s">
        <v>1045</v>
      </c>
      <c r="E362" s="2" t="s">
        <v>1052</v>
      </c>
      <c r="F362" s="2" t="s">
        <v>1053</v>
      </c>
      <c r="G362" s="2" t="s">
        <v>1054</v>
      </c>
      <c r="H362" s="2" t="s">
        <v>59</v>
      </c>
      <c r="I362" s="2" t="s">
        <v>48</v>
      </c>
      <c r="J362" s="2" t="s">
        <v>425</v>
      </c>
      <c r="K362" s="2" t="s">
        <v>49</v>
      </c>
      <c r="L362" s="2" t="s">
        <v>34</v>
      </c>
      <c r="M362" s="3">
        <v>74989.48</v>
      </c>
      <c r="N362" s="3"/>
      <c r="O362" s="3">
        <v>68085.02</v>
      </c>
      <c r="P362" s="3">
        <v>447556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590630.5</v>
      </c>
    </row>
    <row r="363" spans="1:27" ht="30.6" x14ac:dyDescent="0.25">
      <c r="A363" s="2" t="s">
        <v>640</v>
      </c>
      <c r="B363" s="2" t="s">
        <v>1232</v>
      </c>
      <c r="C363" s="2" t="s">
        <v>1044</v>
      </c>
      <c r="D363" s="2" t="s">
        <v>1045</v>
      </c>
      <c r="E363" s="2" t="s">
        <v>1055</v>
      </c>
      <c r="F363" s="2" t="s">
        <v>1056</v>
      </c>
      <c r="G363" s="2" t="s">
        <v>1055</v>
      </c>
      <c r="H363" s="2" t="s">
        <v>59</v>
      </c>
      <c r="I363" s="2" t="s">
        <v>48</v>
      </c>
      <c r="J363" s="2" t="s">
        <v>425</v>
      </c>
      <c r="K363" s="2" t="s">
        <v>49</v>
      </c>
      <c r="L363" s="2" t="s">
        <v>42</v>
      </c>
      <c r="M363" s="3">
        <v>0</v>
      </c>
      <c r="N363" s="3"/>
      <c r="O363" s="3">
        <v>0</v>
      </c>
      <c r="P363" s="3">
        <v>0</v>
      </c>
      <c r="Q363" s="3">
        <v>0</v>
      </c>
      <c r="R363" s="3">
        <v>249778</v>
      </c>
      <c r="S363" s="3">
        <v>1279222</v>
      </c>
      <c r="T363" s="3">
        <v>23000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1552000</v>
      </c>
    </row>
    <row r="364" spans="1:27" ht="30.6" x14ac:dyDescent="0.25">
      <c r="A364" s="2" t="s">
        <v>640</v>
      </c>
      <c r="B364" s="2" t="s">
        <v>1232</v>
      </c>
      <c r="C364" s="2" t="s">
        <v>1044</v>
      </c>
      <c r="D364" s="2" t="s">
        <v>1045</v>
      </c>
      <c r="E364" s="2" t="s">
        <v>1057</v>
      </c>
      <c r="F364" s="2" t="s">
        <v>1058</v>
      </c>
      <c r="G364" s="2" t="s">
        <v>1057</v>
      </c>
      <c r="H364" s="2" t="s">
        <v>59</v>
      </c>
      <c r="I364" s="2" t="s">
        <v>444</v>
      </c>
      <c r="J364" s="2" t="s">
        <v>425</v>
      </c>
      <c r="K364" s="2" t="s">
        <v>49</v>
      </c>
      <c r="L364" s="2"/>
      <c r="M364" s="3">
        <v>0</v>
      </c>
      <c r="N364" s="3"/>
      <c r="O364" s="3">
        <v>0</v>
      </c>
      <c r="P364" s="3">
        <v>0</v>
      </c>
      <c r="Q364" s="3">
        <v>0</v>
      </c>
      <c r="R364" s="3">
        <v>1421006</v>
      </c>
      <c r="S364" s="3">
        <v>489994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1911000</v>
      </c>
    </row>
    <row r="365" spans="1:27" ht="20.399999999999999" x14ac:dyDescent="0.25">
      <c r="A365" s="2" t="s">
        <v>640</v>
      </c>
      <c r="B365" s="2" t="s">
        <v>1237</v>
      </c>
      <c r="C365" s="2" t="s">
        <v>1109</v>
      </c>
      <c r="D365" s="2" t="s">
        <v>1110</v>
      </c>
      <c r="E365" s="2" t="s">
        <v>1114</v>
      </c>
      <c r="F365" s="2" t="s">
        <v>1115</v>
      </c>
      <c r="G365" s="2" t="s">
        <v>1116</v>
      </c>
      <c r="H365" s="2" t="s">
        <v>59</v>
      </c>
      <c r="I365" s="2" t="s">
        <v>444</v>
      </c>
      <c r="J365" s="2" t="s">
        <v>434</v>
      </c>
      <c r="K365" s="2" t="s">
        <v>49</v>
      </c>
      <c r="L365" s="2" t="s">
        <v>34</v>
      </c>
      <c r="M365" s="3">
        <v>166049.19</v>
      </c>
      <c r="N365" s="3"/>
      <c r="O365" s="3">
        <v>0</v>
      </c>
      <c r="P365" s="3">
        <v>0</v>
      </c>
      <c r="Q365" s="3">
        <v>0</v>
      </c>
      <c r="R365" s="3">
        <v>451290</v>
      </c>
      <c r="S365" s="3">
        <v>1238614</v>
      </c>
      <c r="T365" s="3">
        <v>1971825</v>
      </c>
      <c r="U365" s="3">
        <v>730895</v>
      </c>
      <c r="V365" s="3">
        <v>15751750</v>
      </c>
      <c r="W365" s="3">
        <v>9069709</v>
      </c>
      <c r="X365" s="3">
        <v>195918</v>
      </c>
      <c r="Y365" s="3">
        <v>0</v>
      </c>
      <c r="Z365" s="3">
        <v>0</v>
      </c>
      <c r="AA365" s="3">
        <v>29576050.190000001</v>
      </c>
    </row>
    <row r="366" spans="1:27" ht="20.399999999999999" x14ac:dyDescent="0.25">
      <c r="A366" s="2" t="s">
        <v>640</v>
      </c>
      <c r="B366" s="2" t="s">
        <v>1237</v>
      </c>
      <c r="C366" s="2" t="s">
        <v>1109</v>
      </c>
      <c r="D366" s="2" t="s">
        <v>1110</v>
      </c>
      <c r="E366" s="2" t="s">
        <v>1123</v>
      </c>
      <c r="F366" s="2" t="s">
        <v>1124</v>
      </c>
      <c r="G366" s="2" t="s">
        <v>1116</v>
      </c>
      <c r="H366" s="2" t="s">
        <v>59</v>
      </c>
      <c r="I366" s="2" t="s">
        <v>444</v>
      </c>
      <c r="J366" s="2" t="s">
        <v>434</v>
      </c>
      <c r="K366" s="2" t="s">
        <v>49</v>
      </c>
      <c r="L366" s="2" t="s">
        <v>34</v>
      </c>
      <c r="M366" s="3">
        <v>166049.19</v>
      </c>
      <c r="N366" s="3"/>
      <c r="O366" s="3">
        <v>0</v>
      </c>
      <c r="P366" s="3">
        <v>0</v>
      </c>
      <c r="Q366" s="3">
        <v>0</v>
      </c>
      <c r="R366" s="3">
        <v>451290</v>
      </c>
      <c r="S366" s="3">
        <v>1238614</v>
      </c>
      <c r="T366" s="3">
        <v>1971825</v>
      </c>
      <c r="U366" s="3">
        <v>730895</v>
      </c>
      <c r="V366" s="3">
        <v>15751750</v>
      </c>
      <c r="W366" s="3">
        <v>9069709</v>
      </c>
      <c r="X366" s="3">
        <v>195918</v>
      </c>
      <c r="Y366" s="3">
        <v>0</v>
      </c>
      <c r="Z366" s="3">
        <v>0</v>
      </c>
      <c r="AA366" s="3">
        <v>29576050.190000001</v>
      </c>
    </row>
    <row r="367" spans="1:27" ht="30.6" x14ac:dyDescent="0.25">
      <c r="A367" s="2" t="s">
        <v>640</v>
      </c>
      <c r="B367" s="2" t="s">
        <v>1237</v>
      </c>
      <c r="C367" s="2" t="s">
        <v>1141</v>
      </c>
      <c r="D367" s="2" t="s">
        <v>1142</v>
      </c>
      <c r="E367" s="2" t="s">
        <v>1167</v>
      </c>
      <c r="F367" s="2" t="s">
        <v>1168</v>
      </c>
      <c r="G367" s="2" t="s">
        <v>1169</v>
      </c>
      <c r="H367" s="2" t="s">
        <v>59</v>
      </c>
      <c r="I367" s="2" t="s">
        <v>40</v>
      </c>
      <c r="J367" s="2" t="s">
        <v>434</v>
      </c>
      <c r="K367" s="2" t="s">
        <v>33</v>
      </c>
      <c r="L367" s="2" t="s">
        <v>34</v>
      </c>
      <c r="M367" s="3">
        <v>26351.08</v>
      </c>
      <c r="N367" s="3"/>
      <c r="O367" s="3">
        <v>0</v>
      </c>
      <c r="P367" s="3">
        <v>0</v>
      </c>
      <c r="Q367" s="3">
        <v>0</v>
      </c>
      <c r="R367" s="3">
        <v>213761</v>
      </c>
      <c r="S367" s="3">
        <v>458990</v>
      </c>
      <c r="T367" s="3">
        <v>227232</v>
      </c>
      <c r="U367" s="3">
        <v>3265714</v>
      </c>
      <c r="V367" s="3">
        <v>209301</v>
      </c>
      <c r="W367" s="3">
        <v>0</v>
      </c>
      <c r="X367" s="3">
        <v>0</v>
      </c>
      <c r="Y367" s="3">
        <v>0</v>
      </c>
      <c r="Z367" s="3">
        <v>0</v>
      </c>
      <c r="AA367" s="3">
        <v>4401349.08</v>
      </c>
    </row>
    <row r="368" spans="1:27" ht="30.6" x14ac:dyDescent="0.25">
      <c r="A368" s="2" t="s">
        <v>640</v>
      </c>
      <c r="B368" s="2" t="s">
        <v>1237</v>
      </c>
      <c r="C368" s="2" t="s">
        <v>1141</v>
      </c>
      <c r="D368" s="2" t="s">
        <v>1142</v>
      </c>
      <c r="E368" s="2" t="s">
        <v>1170</v>
      </c>
      <c r="F368" s="2" t="s">
        <v>1171</v>
      </c>
      <c r="G368" s="2" t="s">
        <v>1172</v>
      </c>
      <c r="H368" s="2" t="s">
        <v>59</v>
      </c>
      <c r="I368" s="2" t="s">
        <v>40</v>
      </c>
      <c r="J368" s="2" t="s">
        <v>434</v>
      </c>
      <c r="K368" s="2" t="s">
        <v>33</v>
      </c>
      <c r="L368" s="2" t="s">
        <v>34</v>
      </c>
      <c r="M368" s="3">
        <v>39203.599999999999</v>
      </c>
      <c r="N368" s="3"/>
      <c r="O368" s="3">
        <v>96569.16</v>
      </c>
      <c r="P368" s="3">
        <v>0</v>
      </c>
      <c r="Q368" s="3">
        <v>0</v>
      </c>
      <c r="R368" s="3">
        <v>197700</v>
      </c>
      <c r="S368" s="3">
        <v>645117</v>
      </c>
      <c r="T368" s="3">
        <v>19998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998587.76</v>
      </c>
    </row>
    <row r="369" spans="1:27" ht="30.6" x14ac:dyDescent="0.25">
      <c r="A369" s="2" t="s">
        <v>640</v>
      </c>
      <c r="B369" s="2" t="s">
        <v>1237</v>
      </c>
      <c r="C369" s="2" t="s">
        <v>1141</v>
      </c>
      <c r="D369" s="2" t="s">
        <v>1142</v>
      </c>
      <c r="E369" s="2" t="s">
        <v>1185</v>
      </c>
      <c r="F369" s="2" t="s">
        <v>1186</v>
      </c>
      <c r="G369" s="2" t="s">
        <v>1185</v>
      </c>
      <c r="H369" s="2" t="s">
        <v>59</v>
      </c>
      <c r="I369" s="2" t="s">
        <v>48</v>
      </c>
      <c r="J369" s="2" t="s">
        <v>434</v>
      </c>
      <c r="K369" s="2" t="s">
        <v>49</v>
      </c>
      <c r="L369" s="2" t="s">
        <v>34</v>
      </c>
      <c r="M369" s="3">
        <v>0</v>
      </c>
      <c r="N369" s="3"/>
      <c r="O369" s="3">
        <v>0</v>
      </c>
      <c r="P369" s="3">
        <v>0</v>
      </c>
      <c r="Q369" s="3">
        <v>0</v>
      </c>
      <c r="R369" s="3">
        <v>122568</v>
      </c>
      <c r="S369" s="3">
        <v>188797</v>
      </c>
      <c r="T369" s="3">
        <v>1471508</v>
      </c>
      <c r="U369" s="3">
        <v>443095</v>
      </c>
      <c r="V369" s="3">
        <v>10033</v>
      </c>
      <c r="W369" s="3">
        <v>0</v>
      </c>
      <c r="X369" s="3">
        <v>0</v>
      </c>
      <c r="Y369" s="3">
        <v>0</v>
      </c>
      <c r="Z369" s="3">
        <v>0</v>
      </c>
      <c r="AA369" s="3">
        <v>2236001</v>
      </c>
    </row>
    <row r="370" spans="1:27" ht="30.6" x14ac:dyDescent="0.25">
      <c r="A370" s="2" t="s">
        <v>640</v>
      </c>
      <c r="B370" s="2" t="s">
        <v>1237</v>
      </c>
      <c r="C370" s="2" t="s">
        <v>1141</v>
      </c>
      <c r="D370" s="2" t="s">
        <v>1142</v>
      </c>
      <c r="E370" s="2" t="s">
        <v>1189</v>
      </c>
      <c r="F370" s="2" t="s">
        <v>1190</v>
      </c>
      <c r="G370" s="2" t="s">
        <v>1189</v>
      </c>
      <c r="H370" s="2" t="s">
        <v>59</v>
      </c>
      <c r="I370" s="2" t="s">
        <v>83</v>
      </c>
      <c r="J370" s="2" t="s">
        <v>434</v>
      </c>
      <c r="K370" s="2" t="s">
        <v>33</v>
      </c>
      <c r="L370" s="2" t="s">
        <v>34</v>
      </c>
      <c r="M370" s="3">
        <v>0</v>
      </c>
      <c r="N370" s="3"/>
      <c r="O370" s="3">
        <v>0</v>
      </c>
      <c r="P370" s="3">
        <v>0</v>
      </c>
      <c r="Q370" s="3">
        <v>0</v>
      </c>
      <c r="R370" s="3">
        <v>132770</v>
      </c>
      <c r="S370" s="3">
        <v>111533</v>
      </c>
      <c r="T370" s="3">
        <v>444695</v>
      </c>
      <c r="U370" s="3">
        <v>16000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704998</v>
      </c>
    </row>
    <row r="371" spans="1:27" ht="20.399999999999999" x14ac:dyDescent="0.25">
      <c r="A371" s="2" t="s">
        <v>684</v>
      </c>
      <c r="B371" s="2" t="s">
        <v>1218</v>
      </c>
      <c r="C371" s="2" t="s">
        <v>685</v>
      </c>
      <c r="D371" s="2" t="s">
        <v>686</v>
      </c>
      <c r="E371" s="2" t="s">
        <v>687</v>
      </c>
      <c r="F371" s="2" t="s">
        <v>688</v>
      </c>
      <c r="G371" s="2" t="s">
        <v>689</v>
      </c>
      <c r="H371" s="2" t="s">
        <v>59</v>
      </c>
      <c r="I371" s="2" t="s">
        <v>433</v>
      </c>
      <c r="J371" s="2" t="s">
        <v>646</v>
      </c>
      <c r="K371" s="2" t="s">
        <v>33</v>
      </c>
      <c r="L371" s="2" t="s">
        <v>34</v>
      </c>
      <c r="M371" s="3">
        <v>231208999.74000001</v>
      </c>
      <c r="N371" s="3"/>
      <c r="O371" s="3">
        <v>2095128.2</v>
      </c>
      <c r="P371" s="3">
        <v>1471831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234775958.94</v>
      </c>
    </row>
    <row r="372" spans="1:27" ht="20.399999999999999" x14ac:dyDescent="0.25">
      <c r="A372" s="2" t="s">
        <v>684</v>
      </c>
      <c r="B372" s="2" t="s">
        <v>1218</v>
      </c>
      <c r="C372" s="2" t="s">
        <v>685</v>
      </c>
      <c r="D372" s="2" t="s">
        <v>686</v>
      </c>
      <c r="E372" s="2" t="s">
        <v>690</v>
      </c>
      <c r="F372" s="2" t="s">
        <v>691</v>
      </c>
      <c r="G372" s="2" t="s">
        <v>692</v>
      </c>
      <c r="H372" s="2" t="s">
        <v>59</v>
      </c>
      <c r="I372" s="2" t="s">
        <v>433</v>
      </c>
      <c r="J372" s="2" t="s">
        <v>646</v>
      </c>
      <c r="K372" s="2" t="s">
        <v>33</v>
      </c>
      <c r="L372" s="2" t="s">
        <v>34</v>
      </c>
      <c r="M372" s="3">
        <v>2817595.27</v>
      </c>
      <c r="N372" s="3"/>
      <c r="O372" s="3">
        <v>1147842.9099999999</v>
      </c>
      <c r="P372" s="3">
        <v>206399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4171837.18</v>
      </c>
    </row>
    <row r="373" spans="1:27" ht="20.399999999999999" x14ac:dyDescent="0.25">
      <c r="A373" s="2" t="s">
        <v>684</v>
      </c>
      <c r="B373" s="2" t="s">
        <v>1218</v>
      </c>
      <c r="C373" s="2" t="s">
        <v>685</v>
      </c>
      <c r="D373" s="2" t="s">
        <v>686</v>
      </c>
      <c r="E373" s="2" t="s">
        <v>696</v>
      </c>
      <c r="F373" s="2" t="s">
        <v>697</v>
      </c>
      <c r="G373" s="2" t="s">
        <v>689</v>
      </c>
      <c r="H373" s="2" t="s">
        <v>59</v>
      </c>
      <c r="I373" s="2" t="s">
        <v>433</v>
      </c>
      <c r="J373" s="2" t="s">
        <v>646</v>
      </c>
      <c r="K373" s="2" t="s">
        <v>33</v>
      </c>
      <c r="L373" s="2" t="s">
        <v>34</v>
      </c>
      <c r="M373" s="3">
        <v>231208999.74000001</v>
      </c>
      <c r="N373" s="3"/>
      <c r="O373" s="3">
        <v>2095128.2</v>
      </c>
      <c r="P373" s="3">
        <v>1471831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234775958.94</v>
      </c>
    </row>
    <row r="374" spans="1:27" x14ac:dyDescent="0.25">
      <c r="A374" s="2" t="s">
        <v>684</v>
      </c>
      <c r="B374" s="2" t="s">
        <v>1227</v>
      </c>
      <c r="C374" s="2" t="s">
        <v>698</v>
      </c>
      <c r="D374" s="2" t="s">
        <v>699</v>
      </c>
      <c r="E374" s="2" t="s">
        <v>703</v>
      </c>
      <c r="F374" s="2" t="s">
        <v>704</v>
      </c>
      <c r="G374" s="2" t="s">
        <v>705</v>
      </c>
      <c r="H374" s="2" t="s">
        <v>59</v>
      </c>
      <c r="I374" s="2" t="s">
        <v>433</v>
      </c>
      <c r="J374" s="2" t="s">
        <v>429</v>
      </c>
      <c r="K374" s="2" t="s">
        <v>33</v>
      </c>
      <c r="L374" s="2" t="s">
        <v>34</v>
      </c>
      <c r="M374" s="3">
        <v>246974.26</v>
      </c>
      <c r="N374" s="3"/>
      <c r="O374" s="3">
        <v>221959.46</v>
      </c>
      <c r="P374" s="3">
        <v>0</v>
      </c>
      <c r="Q374" s="3">
        <v>74450</v>
      </c>
      <c r="R374" s="3">
        <v>3431755</v>
      </c>
      <c r="S374" s="3">
        <v>845658</v>
      </c>
      <c r="T374" s="3">
        <v>8488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4829284.72</v>
      </c>
    </row>
    <row r="375" spans="1:27" ht="20.399999999999999" x14ac:dyDescent="0.25">
      <c r="A375" s="2" t="s">
        <v>684</v>
      </c>
      <c r="B375" s="2" t="s">
        <v>1227</v>
      </c>
      <c r="C375" s="2" t="s">
        <v>1059</v>
      </c>
      <c r="D375" s="2" t="s">
        <v>1060</v>
      </c>
      <c r="E375" s="2" t="s">
        <v>1061</v>
      </c>
      <c r="F375" s="2" t="s">
        <v>1062</v>
      </c>
      <c r="G375" s="2" t="s">
        <v>1063</v>
      </c>
      <c r="H375" s="2" t="s">
        <v>59</v>
      </c>
      <c r="I375" s="2" t="s">
        <v>433</v>
      </c>
      <c r="J375" s="2" t="s">
        <v>425</v>
      </c>
      <c r="K375" s="2" t="s">
        <v>33</v>
      </c>
      <c r="L375" s="2" t="s">
        <v>34</v>
      </c>
      <c r="M375" s="3">
        <v>177482906.49000001</v>
      </c>
      <c r="N375" s="3"/>
      <c r="O375" s="3">
        <v>1032113.36</v>
      </c>
      <c r="P375" s="3">
        <v>525006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179040025.84999999</v>
      </c>
    </row>
    <row r="376" spans="1:27" ht="20.399999999999999" x14ac:dyDescent="0.25">
      <c r="A376" s="2" t="s">
        <v>684</v>
      </c>
      <c r="B376" s="2" t="s">
        <v>1227</v>
      </c>
      <c r="C376" s="2" t="s">
        <v>1059</v>
      </c>
      <c r="D376" s="2" t="s">
        <v>1060</v>
      </c>
      <c r="E376" s="2" t="s">
        <v>1066</v>
      </c>
      <c r="F376" s="2" t="s">
        <v>1067</v>
      </c>
      <c r="G376" s="2" t="s">
        <v>1063</v>
      </c>
      <c r="H376" s="2" t="s">
        <v>59</v>
      </c>
      <c r="I376" s="2" t="s">
        <v>433</v>
      </c>
      <c r="J376" s="2" t="s">
        <v>425</v>
      </c>
      <c r="K376" s="2" t="s">
        <v>33</v>
      </c>
      <c r="L376" s="2" t="s">
        <v>34</v>
      </c>
      <c r="M376" s="3">
        <v>177482906.49000001</v>
      </c>
      <c r="N376" s="3"/>
      <c r="O376" s="3">
        <v>1032113.36</v>
      </c>
      <c r="P376" s="3">
        <v>525006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179040025.84999999</v>
      </c>
    </row>
    <row r="377" spans="1:27" x14ac:dyDescent="0.25">
      <c r="A377" s="2"/>
      <c r="B377" s="2"/>
      <c r="C377" s="2" t="s">
        <v>941</v>
      </c>
      <c r="D377" s="2" t="s">
        <v>942</v>
      </c>
      <c r="E377" s="2" t="s">
        <v>943</v>
      </c>
      <c r="F377" s="2" t="s">
        <v>944</v>
      </c>
      <c r="G377" s="2" t="s">
        <v>943</v>
      </c>
      <c r="H377" s="2" t="s">
        <v>945</v>
      </c>
      <c r="I377" s="2" t="s">
        <v>638</v>
      </c>
      <c r="J377" s="2" t="s">
        <v>639</v>
      </c>
      <c r="K377" s="2" t="s">
        <v>33</v>
      </c>
      <c r="L377" s="2" t="s">
        <v>42</v>
      </c>
      <c r="M377" s="3">
        <v>0</v>
      </c>
      <c r="N377" s="3"/>
      <c r="O377" s="3">
        <v>0</v>
      </c>
      <c r="P377" s="3">
        <v>2051663</v>
      </c>
      <c r="Q377" s="3">
        <v>2065157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4116820</v>
      </c>
    </row>
    <row r="380" spans="1:27" ht="13.8" thickBot="1" x14ac:dyDescent="0.3"/>
    <row r="381" spans="1:27" ht="13.8" thickBot="1" x14ac:dyDescent="0.3">
      <c r="B381" s="10"/>
      <c r="C381" s="11"/>
      <c r="D381" s="11"/>
      <c r="E381" s="12"/>
      <c r="F381" s="13" t="s">
        <v>1212</v>
      </c>
      <c r="P381" s="14" t="s">
        <v>1212</v>
      </c>
      <c r="Q381" s="15"/>
      <c r="R381" s="15"/>
      <c r="S381" s="15"/>
      <c r="T381" s="15"/>
      <c r="U381" s="15"/>
      <c r="V381" s="15"/>
      <c r="W381" s="15"/>
      <c r="X381" s="15"/>
      <c r="Y381" s="13"/>
    </row>
    <row r="382" spans="1:27" ht="21" thickBot="1" x14ac:dyDescent="0.3">
      <c r="B382" s="16"/>
      <c r="C382" s="16"/>
      <c r="D382" s="16"/>
      <c r="E382" s="17" t="s">
        <v>1213</v>
      </c>
      <c r="F382" s="18" t="s">
        <v>1214</v>
      </c>
      <c r="P382" s="19" t="s">
        <v>12</v>
      </c>
      <c r="Q382" s="20" t="s">
        <v>13</v>
      </c>
      <c r="R382" s="20" t="s">
        <v>14</v>
      </c>
      <c r="S382" s="20" t="s">
        <v>15</v>
      </c>
      <c r="T382" s="20" t="s">
        <v>16</v>
      </c>
      <c r="U382" s="20" t="s">
        <v>17</v>
      </c>
      <c r="V382" s="91" t="s">
        <v>18</v>
      </c>
      <c r="W382" s="92"/>
      <c r="X382" s="92"/>
      <c r="Y382" s="21" t="s">
        <v>21</v>
      </c>
    </row>
    <row r="383" spans="1:27" ht="20.399999999999999" x14ac:dyDescent="0.25">
      <c r="B383" s="22"/>
      <c r="C383" s="23"/>
      <c r="D383" s="24"/>
      <c r="E383" s="25" t="s">
        <v>1215</v>
      </c>
      <c r="F383" s="26" t="s">
        <v>1216</v>
      </c>
      <c r="P383" s="27">
        <f t="shared" ref="P383:Y383" si="1">SUMIF($B$2:$B$379,"D",P$2:P$379)</f>
        <v>57230653</v>
      </c>
      <c r="Q383" s="27">
        <f t="shared" si="1"/>
        <v>49290863</v>
      </c>
      <c r="R383" s="27">
        <f t="shared" si="1"/>
        <v>109299092</v>
      </c>
      <c r="S383" s="27">
        <f t="shared" si="1"/>
        <v>106794223</v>
      </c>
      <c r="T383" s="27">
        <f t="shared" si="1"/>
        <v>90120876</v>
      </c>
      <c r="U383" s="27">
        <f t="shared" si="1"/>
        <v>59388442</v>
      </c>
      <c r="V383" s="93">
        <f t="shared" si="1"/>
        <v>39996793</v>
      </c>
      <c r="W383" s="93">
        <f t="shared" si="1"/>
        <v>17996211</v>
      </c>
      <c r="X383" s="93">
        <f t="shared" si="1"/>
        <v>6282550</v>
      </c>
      <c r="Y383" s="27">
        <f t="shared" si="1"/>
        <v>74116773</v>
      </c>
    </row>
    <row r="384" spans="1:27" ht="20.399999999999999" x14ac:dyDescent="0.25">
      <c r="B384" s="22"/>
      <c r="C384" s="23"/>
      <c r="D384" s="28"/>
      <c r="E384" s="29" t="s">
        <v>1217</v>
      </c>
      <c r="F384" s="30" t="s">
        <v>1217</v>
      </c>
      <c r="P384" s="31">
        <f t="shared" ref="P384:Y384" si="2">SUMIF($B$2:$B$379,"CRA",P$2:P$379)</f>
        <v>33619646</v>
      </c>
      <c r="Q384" s="31">
        <f t="shared" si="2"/>
        <v>48306243</v>
      </c>
      <c r="R384" s="31">
        <f t="shared" si="2"/>
        <v>70935455</v>
      </c>
      <c r="S384" s="31">
        <f t="shared" si="2"/>
        <v>35913212</v>
      </c>
      <c r="T384" s="31">
        <f t="shared" si="2"/>
        <v>27741460</v>
      </c>
      <c r="U384" s="31">
        <f t="shared" si="2"/>
        <v>32209076</v>
      </c>
      <c r="V384" s="94">
        <f t="shared" si="2"/>
        <v>56934875</v>
      </c>
      <c r="W384" s="94">
        <f t="shared" si="2"/>
        <v>85161445</v>
      </c>
      <c r="X384" s="94">
        <f t="shared" si="2"/>
        <v>29755534</v>
      </c>
      <c r="Y384" s="31">
        <f t="shared" si="2"/>
        <v>17751763</v>
      </c>
    </row>
    <row r="385" spans="2:25" ht="20.399999999999999" x14ac:dyDescent="0.25">
      <c r="B385" s="22"/>
      <c r="C385" s="23"/>
      <c r="D385" s="24"/>
      <c r="E385" s="29" t="s">
        <v>1218</v>
      </c>
      <c r="F385" s="30" t="s">
        <v>1219</v>
      </c>
      <c r="P385" s="31">
        <f t="shared" ref="P385:Y385" si="3">SUMIF($B$2:$B$379,"TD",P$2:P$379)</f>
        <v>31855928</v>
      </c>
      <c r="Q385" s="31">
        <f t="shared" si="3"/>
        <v>16760982</v>
      </c>
      <c r="R385" s="31">
        <f t="shared" si="3"/>
        <v>36409423</v>
      </c>
      <c r="S385" s="31">
        <f t="shared" si="3"/>
        <v>30415620</v>
      </c>
      <c r="T385" s="31">
        <f t="shared" si="3"/>
        <v>6764015</v>
      </c>
      <c r="U385" s="31">
        <f t="shared" si="3"/>
        <v>25632624</v>
      </c>
      <c r="V385" s="94">
        <f t="shared" si="3"/>
        <v>9651636</v>
      </c>
      <c r="W385" s="94">
        <f t="shared" si="3"/>
        <v>89854</v>
      </c>
      <c r="X385" s="94">
        <f t="shared" si="3"/>
        <v>17029</v>
      </c>
      <c r="Y385" s="31">
        <f t="shared" si="3"/>
        <v>0</v>
      </c>
    </row>
    <row r="386" spans="2:25" ht="20.399999999999999" x14ac:dyDescent="0.25">
      <c r="B386" s="22"/>
      <c r="C386" s="23"/>
      <c r="D386" s="24"/>
      <c r="E386" s="29" t="s">
        <v>1220</v>
      </c>
      <c r="F386" s="30" t="s">
        <v>1220</v>
      </c>
      <c r="P386" s="31">
        <f t="shared" ref="P386:Y386" si="4">SUMIF($B$2:$B$379,"ROWIPP",P$2:P$379)</f>
        <v>5831976</v>
      </c>
      <c r="Q386" s="31">
        <f t="shared" si="4"/>
        <v>7398003</v>
      </c>
      <c r="R386" s="31">
        <f t="shared" si="4"/>
        <v>11321248</v>
      </c>
      <c r="S386" s="31">
        <f t="shared" si="4"/>
        <v>19336677</v>
      </c>
      <c r="T386" s="31">
        <f t="shared" si="4"/>
        <v>10418238</v>
      </c>
      <c r="U386" s="31">
        <f t="shared" si="4"/>
        <v>1559637</v>
      </c>
      <c r="V386" s="94">
        <f t="shared" si="4"/>
        <v>0</v>
      </c>
      <c r="W386" s="94">
        <f t="shared" si="4"/>
        <v>0</v>
      </c>
      <c r="X386" s="94">
        <f t="shared" si="4"/>
        <v>0</v>
      </c>
      <c r="Y386" s="31">
        <f t="shared" si="4"/>
        <v>0</v>
      </c>
    </row>
    <row r="387" spans="2:25" ht="20.399999999999999" x14ac:dyDescent="0.25">
      <c r="B387" s="22"/>
      <c r="C387" s="23"/>
      <c r="D387" s="24"/>
      <c r="E387" s="29" t="s">
        <v>1221</v>
      </c>
      <c r="F387" s="30" t="s">
        <v>922</v>
      </c>
      <c r="P387" s="31">
        <f t="shared" ref="P387:Y387" si="5">SUMIF($B$2:$B$379,"SF",P$2:P$379)</f>
        <v>1278562</v>
      </c>
      <c r="Q387" s="31">
        <f t="shared" si="5"/>
        <v>6719913</v>
      </c>
      <c r="R387" s="31">
        <f t="shared" si="5"/>
        <v>13899631</v>
      </c>
      <c r="S387" s="31">
        <f t="shared" si="5"/>
        <v>3904652</v>
      </c>
      <c r="T387" s="31">
        <f t="shared" si="5"/>
        <v>17824598</v>
      </c>
      <c r="U387" s="31">
        <f t="shared" si="5"/>
        <v>10286495</v>
      </c>
      <c r="V387" s="94">
        <f t="shared" si="5"/>
        <v>0</v>
      </c>
      <c r="W387" s="94">
        <f t="shared" si="5"/>
        <v>0</v>
      </c>
      <c r="X387" s="94">
        <f t="shared" si="5"/>
        <v>0</v>
      </c>
      <c r="Y387" s="31">
        <f t="shared" si="5"/>
        <v>0</v>
      </c>
    </row>
    <row r="388" spans="2:25" ht="20.399999999999999" x14ac:dyDescent="0.25">
      <c r="B388" s="22"/>
      <c r="C388" s="23"/>
      <c r="D388" s="24"/>
      <c r="E388" s="29" t="s">
        <v>1222</v>
      </c>
      <c r="F388" s="30" t="s">
        <v>1223</v>
      </c>
      <c r="P388" s="31">
        <f t="shared" ref="P388:Y388" si="6">SUMIF($B$2:$B$379,"TJ",P$2:P$379)</f>
        <v>18980795</v>
      </c>
      <c r="Q388" s="31">
        <f t="shared" si="6"/>
        <v>25112144</v>
      </c>
      <c r="R388" s="31">
        <f t="shared" si="6"/>
        <v>29687269</v>
      </c>
      <c r="S388" s="31">
        <f t="shared" si="6"/>
        <v>18786622</v>
      </c>
      <c r="T388" s="31">
        <f t="shared" si="6"/>
        <v>11421417</v>
      </c>
      <c r="U388" s="31">
        <f t="shared" si="6"/>
        <v>44932029</v>
      </c>
      <c r="V388" s="94">
        <f t="shared" si="6"/>
        <v>8903933</v>
      </c>
      <c r="W388" s="94">
        <f t="shared" si="6"/>
        <v>2277632</v>
      </c>
      <c r="X388" s="94">
        <f t="shared" si="6"/>
        <v>18368</v>
      </c>
      <c r="Y388" s="31">
        <f t="shared" si="6"/>
        <v>0</v>
      </c>
    </row>
    <row r="389" spans="2:25" ht="20.399999999999999" x14ac:dyDescent="0.25">
      <c r="B389" s="22"/>
      <c r="C389" s="23"/>
      <c r="D389" s="24"/>
      <c r="E389" s="29" t="s">
        <v>1224</v>
      </c>
      <c r="F389" s="30" t="s">
        <v>1224</v>
      </c>
      <c r="P389" s="31">
        <f t="shared" ref="P389:Y389" si="7">SUMIF($B$2:$B$379,"MC",P$2:P$379)</f>
        <v>4512690</v>
      </c>
      <c r="Q389" s="31">
        <f t="shared" si="7"/>
        <v>4210239</v>
      </c>
      <c r="R389" s="31">
        <f t="shared" si="7"/>
        <v>4159506</v>
      </c>
      <c r="S389" s="31">
        <f t="shared" si="7"/>
        <v>2285802</v>
      </c>
      <c r="T389" s="31">
        <f t="shared" si="7"/>
        <v>1139453</v>
      </c>
      <c r="U389" s="31">
        <f t="shared" si="7"/>
        <v>0</v>
      </c>
      <c r="V389" s="94">
        <f t="shared" si="7"/>
        <v>0</v>
      </c>
      <c r="W389" s="94">
        <f t="shared" si="7"/>
        <v>0</v>
      </c>
      <c r="X389" s="94">
        <f t="shared" si="7"/>
        <v>0</v>
      </c>
      <c r="Y389" s="31">
        <f t="shared" si="7"/>
        <v>0</v>
      </c>
    </row>
    <row r="390" spans="2:25" ht="20.399999999999999" x14ac:dyDescent="0.25">
      <c r="B390" s="22"/>
      <c r="C390" s="23"/>
      <c r="D390" s="24"/>
      <c r="E390" s="29" t="s">
        <v>1225</v>
      </c>
      <c r="F390" s="30" t="s">
        <v>1226</v>
      </c>
      <c r="P390" s="31">
        <f t="shared" ref="P390:Y390" si="8">SUMIF($B$2:$B$379,"TM",P$2:P$379)</f>
        <v>1695474</v>
      </c>
      <c r="Q390" s="31">
        <f t="shared" si="8"/>
        <v>5578239</v>
      </c>
      <c r="R390" s="31">
        <f t="shared" si="8"/>
        <v>16953866</v>
      </c>
      <c r="S390" s="31">
        <f t="shared" si="8"/>
        <v>20732415</v>
      </c>
      <c r="T390" s="31">
        <f t="shared" si="8"/>
        <v>5310825</v>
      </c>
      <c r="U390" s="31">
        <f t="shared" si="8"/>
        <v>960402</v>
      </c>
      <c r="V390" s="94">
        <f t="shared" si="8"/>
        <v>78190</v>
      </c>
      <c r="W390" s="94">
        <f t="shared" si="8"/>
        <v>0</v>
      </c>
      <c r="X390" s="94">
        <f t="shared" si="8"/>
        <v>0</v>
      </c>
      <c r="Y390" s="31">
        <f t="shared" si="8"/>
        <v>0</v>
      </c>
    </row>
    <row r="391" spans="2:25" ht="20.399999999999999" x14ac:dyDescent="0.25">
      <c r="B391" s="22"/>
      <c r="C391" s="23"/>
      <c r="D391" s="24"/>
      <c r="E391" s="29" t="s">
        <v>1227</v>
      </c>
      <c r="F391" s="30" t="s">
        <v>1228</v>
      </c>
      <c r="P391" s="31">
        <f t="shared" ref="P391:Y391" si="9">SUMIF($B$2:$B$379,"WQ",P$2:P$379)</f>
        <v>30024439</v>
      </c>
      <c r="Q391" s="31">
        <f t="shared" si="9"/>
        <v>6310418</v>
      </c>
      <c r="R391" s="31">
        <f t="shared" si="9"/>
        <v>4750943</v>
      </c>
      <c r="S391" s="31">
        <f t="shared" si="9"/>
        <v>871030</v>
      </c>
      <c r="T391" s="31">
        <f t="shared" si="9"/>
        <v>8488</v>
      </c>
      <c r="U391" s="31">
        <f t="shared" si="9"/>
        <v>0</v>
      </c>
      <c r="V391" s="94">
        <f t="shared" si="9"/>
        <v>0</v>
      </c>
      <c r="W391" s="94">
        <f t="shared" si="9"/>
        <v>0</v>
      </c>
      <c r="X391" s="94">
        <f t="shared" si="9"/>
        <v>0</v>
      </c>
      <c r="Y391" s="31">
        <f t="shared" si="9"/>
        <v>0</v>
      </c>
    </row>
    <row r="392" spans="2:25" ht="20.399999999999999" x14ac:dyDescent="0.25">
      <c r="B392" s="22"/>
      <c r="C392" s="23"/>
      <c r="D392" s="24"/>
      <c r="E392" s="29" t="s">
        <v>1229</v>
      </c>
      <c r="F392" s="30" t="s">
        <v>35</v>
      </c>
      <c r="P392" s="31">
        <f t="shared" ref="P392:Y392" si="10">SUMIF($B$2:$B$379,"PCCP",P$2:P$379)</f>
        <v>14055096</v>
      </c>
      <c r="Q392" s="31">
        <f t="shared" si="10"/>
        <v>25210431</v>
      </c>
      <c r="R392" s="31">
        <f t="shared" si="10"/>
        <v>53752081</v>
      </c>
      <c r="S392" s="31">
        <f t="shared" si="10"/>
        <v>89821923</v>
      </c>
      <c r="T392" s="31">
        <f t="shared" si="10"/>
        <v>102644408</v>
      </c>
      <c r="U392" s="31">
        <f t="shared" si="10"/>
        <v>142673547</v>
      </c>
      <c r="V392" s="94">
        <f t="shared" si="10"/>
        <v>306369483</v>
      </c>
      <c r="W392" s="94">
        <f t="shared" si="10"/>
        <v>195899584</v>
      </c>
      <c r="X392" s="94">
        <f t="shared" si="10"/>
        <v>157785621</v>
      </c>
      <c r="Y392" s="31">
        <f t="shared" si="10"/>
        <v>1352583294</v>
      </c>
    </row>
    <row r="393" spans="2:25" ht="20.399999999999999" x14ac:dyDescent="0.25">
      <c r="B393" s="22"/>
      <c r="C393" s="23"/>
      <c r="D393" s="24"/>
      <c r="E393" s="29" t="s">
        <v>1230</v>
      </c>
      <c r="F393" s="30" t="s">
        <v>1231</v>
      </c>
      <c r="P393" s="31">
        <f t="shared" ref="P393:Y393" si="11">SUMIF($B$2:$B$379,"REG",P$2:P$379)</f>
        <v>7337619</v>
      </c>
      <c r="Q393" s="31">
        <f t="shared" si="11"/>
        <v>7228679</v>
      </c>
      <c r="R393" s="31">
        <f t="shared" si="11"/>
        <v>3508034</v>
      </c>
      <c r="S393" s="31">
        <f t="shared" si="11"/>
        <v>1703759</v>
      </c>
      <c r="T393" s="31">
        <f t="shared" si="11"/>
        <v>514938</v>
      </c>
      <c r="U393" s="31">
        <f t="shared" si="11"/>
        <v>0</v>
      </c>
      <c r="V393" s="94">
        <f t="shared" si="11"/>
        <v>0</v>
      </c>
      <c r="W393" s="94">
        <f t="shared" si="11"/>
        <v>0</v>
      </c>
      <c r="X393" s="94">
        <f t="shared" si="11"/>
        <v>0</v>
      </c>
      <c r="Y393" s="31">
        <f t="shared" si="11"/>
        <v>0</v>
      </c>
    </row>
    <row r="394" spans="2:25" ht="20.399999999999999" x14ac:dyDescent="0.25">
      <c r="B394" s="22"/>
      <c r="C394" s="23"/>
      <c r="D394" s="24"/>
      <c r="E394" s="29" t="s">
        <v>1232</v>
      </c>
      <c r="F394" s="30" t="s">
        <v>1233</v>
      </c>
      <c r="P394" s="31">
        <f t="shared" ref="P394:Y394" si="12">SUMIF($B$2:$B$379,"TS",P$2:P$379)</f>
        <v>828630</v>
      </c>
      <c r="Q394" s="31">
        <f t="shared" si="12"/>
        <v>181072</v>
      </c>
      <c r="R394" s="31">
        <f t="shared" si="12"/>
        <v>1715784</v>
      </c>
      <c r="S394" s="31">
        <f t="shared" si="12"/>
        <v>1769216</v>
      </c>
      <c r="T394" s="31">
        <f t="shared" si="12"/>
        <v>1520797</v>
      </c>
      <c r="U394" s="31">
        <f t="shared" si="12"/>
        <v>3191535</v>
      </c>
      <c r="V394" s="94">
        <f t="shared" si="12"/>
        <v>6942263</v>
      </c>
      <c r="W394" s="94">
        <f t="shared" si="12"/>
        <v>15339458</v>
      </c>
      <c r="X394" s="94">
        <f t="shared" si="12"/>
        <v>152941</v>
      </c>
      <c r="Y394" s="31">
        <f t="shared" si="12"/>
        <v>0</v>
      </c>
    </row>
    <row r="395" spans="2:25" ht="20.399999999999999" x14ac:dyDescent="0.25">
      <c r="B395" s="22"/>
      <c r="C395" s="23"/>
      <c r="D395" s="24"/>
      <c r="E395" s="29" t="s">
        <v>1234</v>
      </c>
      <c r="F395" s="30" t="s">
        <v>1235</v>
      </c>
      <c r="P395" s="31">
        <f t="shared" ref="P395:Y395" si="13">SUMIF($B$2:$B$379,"Cost",P$2:P$379)</f>
        <v>7139245</v>
      </c>
      <c r="Q395" s="31">
        <f t="shared" si="13"/>
        <v>5508820</v>
      </c>
      <c r="R395" s="31">
        <f t="shared" si="13"/>
        <v>4989797</v>
      </c>
      <c r="S395" s="31">
        <f t="shared" si="13"/>
        <v>13700213</v>
      </c>
      <c r="T395" s="31">
        <f t="shared" si="13"/>
        <v>766639</v>
      </c>
      <c r="U395" s="31">
        <f t="shared" si="13"/>
        <v>4480231</v>
      </c>
      <c r="V395" s="94">
        <f t="shared" si="13"/>
        <v>15408</v>
      </c>
      <c r="W395" s="94">
        <f t="shared" si="13"/>
        <v>0</v>
      </c>
      <c r="X395" s="94">
        <f t="shared" si="13"/>
        <v>0</v>
      </c>
      <c r="Y395" s="31">
        <f t="shared" si="13"/>
        <v>0</v>
      </c>
    </row>
    <row r="396" spans="2:25" ht="20.399999999999999" x14ac:dyDescent="0.25">
      <c r="B396" s="22"/>
      <c r="C396" s="23"/>
      <c r="D396" s="24"/>
      <c r="E396" s="29" t="s">
        <v>1236</v>
      </c>
      <c r="F396" s="30" t="s">
        <v>24</v>
      </c>
      <c r="P396" s="31">
        <f t="shared" ref="P396:Y396" si="14">SUMIF($B$2:$B$379,"SYS",P$2:P$379)</f>
        <v>22746419</v>
      </c>
      <c r="Q396" s="31">
        <f t="shared" si="14"/>
        <v>44101929</v>
      </c>
      <c r="R396" s="31">
        <f t="shared" si="14"/>
        <v>52253483</v>
      </c>
      <c r="S396" s="31">
        <f t="shared" si="14"/>
        <v>24143747</v>
      </c>
      <c r="T396" s="31">
        <f t="shared" si="14"/>
        <v>18354513</v>
      </c>
      <c r="U396" s="31">
        <f t="shared" si="14"/>
        <v>17068983</v>
      </c>
      <c r="V396" s="94">
        <f t="shared" si="14"/>
        <v>16904754</v>
      </c>
      <c r="W396" s="94">
        <f t="shared" si="14"/>
        <v>16836865</v>
      </c>
      <c r="X396" s="94">
        <f t="shared" si="14"/>
        <v>12102574</v>
      </c>
      <c r="Y396" s="31">
        <f t="shared" si="14"/>
        <v>2679293</v>
      </c>
    </row>
    <row r="397" spans="2:25" ht="20.399999999999999" x14ac:dyDescent="0.25">
      <c r="B397" s="22"/>
      <c r="C397" s="23"/>
      <c r="D397" s="24"/>
      <c r="E397" s="29" t="s">
        <v>1237</v>
      </c>
      <c r="F397" s="30" t="s">
        <v>1238</v>
      </c>
      <c r="P397" s="31">
        <f t="shared" ref="P397:Y397" si="15">SUMIF($B$2:$B$379,"TW",P$2:P$379)</f>
        <v>19156442</v>
      </c>
      <c r="Q397" s="31">
        <f t="shared" si="15"/>
        <v>6430615</v>
      </c>
      <c r="R397" s="31">
        <f t="shared" si="15"/>
        <v>18003431</v>
      </c>
      <c r="S397" s="31">
        <f t="shared" si="15"/>
        <v>32748620</v>
      </c>
      <c r="T397" s="31">
        <f t="shared" si="15"/>
        <v>45883627</v>
      </c>
      <c r="U397" s="31">
        <f t="shared" si="15"/>
        <v>12323833</v>
      </c>
      <c r="V397" s="94">
        <f t="shared" si="15"/>
        <v>35148262</v>
      </c>
      <c r="W397" s="94">
        <f t="shared" si="15"/>
        <v>18779926</v>
      </c>
      <c r="X397" s="94">
        <f t="shared" si="15"/>
        <v>391836</v>
      </c>
      <c r="Y397" s="31">
        <f t="shared" si="15"/>
        <v>0</v>
      </c>
    </row>
    <row r="398" spans="2:25" ht="20.399999999999999" x14ac:dyDescent="0.25">
      <c r="B398" s="22"/>
      <c r="C398" s="23"/>
      <c r="D398" s="24"/>
      <c r="E398" s="29" t="s">
        <v>1239</v>
      </c>
      <c r="F398" s="30" t="s">
        <v>1240</v>
      </c>
      <c r="P398" s="31">
        <f t="shared" ref="P398:Y398" si="16">SUMIF($B$2:$B$379,"Rec",P$2:P$379)</f>
        <v>3077232</v>
      </c>
      <c r="Q398" s="31">
        <f t="shared" si="16"/>
        <v>6817744</v>
      </c>
      <c r="R398" s="31">
        <f t="shared" si="16"/>
        <v>3337187</v>
      </c>
      <c r="S398" s="31">
        <f t="shared" si="16"/>
        <v>1089429</v>
      </c>
      <c r="T398" s="31">
        <f t="shared" si="16"/>
        <v>0</v>
      </c>
      <c r="U398" s="31">
        <f t="shared" si="16"/>
        <v>0</v>
      </c>
      <c r="V398" s="94">
        <f t="shared" si="16"/>
        <v>0</v>
      </c>
      <c r="W398" s="94">
        <f t="shared" si="16"/>
        <v>0</v>
      </c>
      <c r="X398" s="94">
        <f t="shared" si="16"/>
        <v>0</v>
      </c>
      <c r="Y398" s="31">
        <f t="shared" si="16"/>
        <v>0</v>
      </c>
    </row>
    <row r="399" spans="2:25" ht="21" thickBot="1" x14ac:dyDescent="0.3">
      <c r="B399" s="22"/>
      <c r="C399" s="23"/>
      <c r="D399" s="24"/>
      <c r="E399" s="32" t="s">
        <v>1241</v>
      </c>
      <c r="F399" s="33" t="s">
        <v>1242</v>
      </c>
      <c r="P399" s="34">
        <f t="shared" ref="P399:Y399" si="17">SUMIF($B$2:$B$379,"Reimb",P$2:P$379)</f>
        <v>0</v>
      </c>
      <c r="Q399" s="34">
        <f t="shared" si="17"/>
        <v>0</v>
      </c>
      <c r="R399" s="34">
        <f t="shared" si="17"/>
        <v>0</v>
      </c>
      <c r="S399" s="34">
        <f t="shared" si="17"/>
        <v>0</v>
      </c>
      <c r="T399" s="34">
        <f t="shared" si="17"/>
        <v>0</v>
      </c>
      <c r="U399" s="34">
        <f t="shared" si="17"/>
        <v>0</v>
      </c>
      <c r="V399" s="95">
        <f t="shared" si="17"/>
        <v>0</v>
      </c>
      <c r="W399" s="95">
        <f t="shared" si="17"/>
        <v>0</v>
      </c>
      <c r="X399" s="95">
        <f t="shared" si="17"/>
        <v>0</v>
      </c>
      <c r="Y399" s="34">
        <f t="shared" si="17"/>
        <v>0</v>
      </c>
    </row>
    <row r="400" spans="2:25" ht="21" thickBot="1" x14ac:dyDescent="0.3">
      <c r="B400" s="22"/>
      <c r="C400" s="23"/>
      <c r="D400" s="28"/>
      <c r="E400" s="35"/>
      <c r="F400" s="36" t="s">
        <v>1243</v>
      </c>
      <c r="P400" s="37">
        <f t="shared" ref="P400:Y400" si="18">SUM(P383:P399)</f>
        <v>259370846</v>
      </c>
      <c r="Q400" s="38">
        <f t="shared" si="18"/>
        <v>265166334</v>
      </c>
      <c r="R400" s="38">
        <f t="shared" si="18"/>
        <v>434976230</v>
      </c>
      <c r="S400" s="38">
        <f t="shared" si="18"/>
        <v>404017160</v>
      </c>
      <c r="T400" s="38">
        <f t="shared" si="18"/>
        <v>340434292</v>
      </c>
      <c r="U400" s="38">
        <f t="shared" si="18"/>
        <v>354706834</v>
      </c>
      <c r="V400" s="96">
        <f t="shared" si="18"/>
        <v>480945597</v>
      </c>
      <c r="W400" s="97"/>
      <c r="X400" s="97"/>
      <c r="Y400" s="39">
        <f t="shared" si="18"/>
        <v>1447131123</v>
      </c>
    </row>
    <row r="401" spans="2:25" ht="12.6" customHeight="1" x14ac:dyDescent="0.25">
      <c r="B401" s="23"/>
      <c r="C401" s="23"/>
      <c r="D401" s="24"/>
      <c r="E401" s="40"/>
      <c r="F401" s="40"/>
      <c r="P401" s="40"/>
      <c r="Q401" s="41"/>
      <c r="R401" s="40"/>
      <c r="S401" s="40"/>
      <c r="T401" s="40"/>
      <c r="U401" s="40"/>
      <c r="V401" s="40"/>
      <c r="W401" s="40"/>
      <c r="X401" s="40"/>
      <c r="Y401" s="40"/>
    </row>
    <row r="402" spans="2:25" ht="12.6" customHeight="1" thickBot="1" x14ac:dyDescent="0.3">
      <c r="B402" s="23"/>
      <c r="C402" s="23"/>
      <c r="D402" s="24"/>
      <c r="E402" s="40"/>
      <c r="F402" s="40"/>
      <c r="P402" s="40"/>
      <c r="Q402" s="41"/>
      <c r="R402" s="40"/>
      <c r="S402" s="40"/>
      <c r="T402" s="40"/>
      <c r="U402" s="40"/>
      <c r="V402" s="40"/>
      <c r="W402" s="40"/>
      <c r="X402" s="40"/>
      <c r="Y402" s="40"/>
    </row>
    <row r="403" spans="2:25" ht="12.6" customHeight="1" thickBot="1" x14ac:dyDescent="0.3">
      <c r="B403" s="23"/>
      <c r="C403" s="23"/>
      <c r="D403" s="24"/>
      <c r="E403" s="35" t="s">
        <v>1244</v>
      </c>
      <c r="F403" s="36"/>
      <c r="P403" s="35" t="s">
        <v>1244</v>
      </c>
      <c r="Q403" s="42"/>
      <c r="R403" s="42"/>
      <c r="S403" s="42"/>
      <c r="T403" s="42"/>
      <c r="U403" s="42"/>
      <c r="V403" s="42"/>
      <c r="W403" s="42"/>
      <c r="X403" s="42"/>
      <c r="Y403" s="36"/>
    </row>
    <row r="404" spans="2:25" ht="21" thickBot="1" x14ac:dyDescent="0.3">
      <c r="B404" s="16"/>
      <c r="C404" s="16"/>
      <c r="D404" s="16"/>
      <c r="E404" s="17" t="s">
        <v>1213</v>
      </c>
      <c r="F404" s="18" t="s">
        <v>1</v>
      </c>
      <c r="G404" s="43"/>
      <c r="H404" s="43"/>
      <c r="I404" s="43"/>
      <c r="J404" s="43"/>
      <c r="K404" s="43"/>
      <c r="L404" s="43"/>
      <c r="M404" s="43"/>
      <c r="N404" s="43"/>
      <c r="O404" s="43"/>
      <c r="P404" s="19" t="s">
        <v>12</v>
      </c>
      <c r="Q404" s="20" t="s">
        <v>13</v>
      </c>
      <c r="R404" s="20" t="s">
        <v>14</v>
      </c>
      <c r="S404" s="20" t="s">
        <v>15</v>
      </c>
      <c r="T404" s="20" t="s">
        <v>16</v>
      </c>
      <c r="U404" s="20" t="s">
        <v>17</v>
      </c>
      <c r="V404" s="91" t="s">
        <v>18</v>
      </c>
      <c r="W404" s="92" t="s">
        <v>19</v>
      </c>
      <c r="X404" s="92" t="s">
        <v>20</v>
      </c>
      <c r="Y404" s="21" t="s">
        <v>21</v>
      </c>
    </row>
    <row r="405" spans="2:25" x14ac:dyDescent="0.25">
      <c r="B405" s="23"/>
      <c r="C405" s="23"/>
      <c r="D405" s="24"/>
      <c r="E405" s="25" t="s">
        <v>1215</v>
      </c>
      <c r="F405" s="44" t="s">
        <v>1216</v>
      </c>
      <c r="G405" s="43"/>
      <c r="H405" s="43"/>
      <c r="I405" s="43"/>
      <c r="J405" s="43"/>
      <c r="K405" s="43"/>
      <c r="L405" s="43"/>
      <c r="M405" s="43"/>
      <c r="N405" s="43"/>
      <c r="O405" s="43"/>
      <c r="P405" s="45">
        <f t="shared" ref="P405:Y405" si="19">SUMIF($B$2:$B$281,"D",P$2:P$281)</f>
        <v>54784705</v>
      </c>
      <c r="Q405" s="45">
        <f t="shared" si="19"/>
        <v>45195417</v>
      </c>
      <c r="R405" s="45">
        <f t="shared" si="19"/>
        <v>92287674</v>
      </c>
      <c r="S405" s="45">
        <f t="shared" si="19"/>
        <v>42799278</v>
      </c>
      <c r="T405" s="45">
        <f t="shared" si="19"/>
        <v>16173418</v>
      </c>
      <c r="U405" s="45">
        <f t="shared" si="19"/>
        <v>20969122</v>
      </c>
      <c r="V405" s="98">
        <f t="shared" si="19"/>
        <v>28946500</v>
      </c>
      <c r="W405" s="98">
        <f t="shared" si="19"/>
        <v>17726349</v>
      </c>
      <c r="X405" s="98">
        <f t="shared" si="19"/>
        <v>6252792</v>
      </c>
      <c r="Y405" s="45">
        <f t="shared" si="19"/>
        <v>74116773</v>
      </c>
    </row>
    <row r="406" spans="2:25" x14ac:dyDescent="0.25">
      <c r="B406" s="23"/>
      <c r="C406" s="23"/>
      <c r="D406" s="24"/>
      <c r="E406" s="29" t="s">
        <v>1217</v>
      </c>
      <c r="F406" s="30" t="s">
        <v>1217</v>
      </c>
      <c r="G406" s="43"/>
      <c r="H406" s="43"/>
      <c r="I406" s="43"/>
      <c r="J406" s="43"/>
      <c r="K406" s="43"/>
      <c r="L406" s="43"/>
      <c r="M406" s="43"/>
      <c r="N406" s="43"/>
      <c r="O406" s="43"/>
      <c r="P406" s="31">
        <f t="shared" ref="P406:Y406" si="20">SUMIF($B$2:$B$281,"CRA",P$2:P$281)</f>
        <v>33603607</v>
      </c>
      <c r="Q406" s="31">
        <f t="shared" si="20"/>
        <v>48298256</v>
      </c>
      <c r="R406" s="31">
        <f t="shared" si="20"/>
        <v>69684382</v>
      </c>
      <c r="S406" s="31">
        <f t="shared" si="20"/>
        <v>34022337</v>
      </c>
      <c r="T406" s="31">
        <f t="shared" si="20"/>
        <v>21870105</v>
      </c>
      <c r="U406" s="31">
        <f t="shared" si="20"/>
        <v>26742317</v>
      </c>
      <c r="V406" s="94">
        <f t="shared" si="20"/>
        <v>28024410</v>
      </c>
      <c r="W406" s="94">
        <f t="shared" si="20"/>
        <v>38559390</v>
      </c>
      <c r="X406" s="94">
        <f t="shared" si="20"/>
        <v>29474862</v>
      </c>
      <c r="Y406" s="31">
        <f t="shared" si="20"/>
        <v>17751763</v>
      </c>
    </row>
    <row r="407" spans="2:25" x14ac:dyDescent="0.25">
      <c r="B407" s="23"/>
      <c r="C407" s="23"/>
      <c r="D407" s="24"/>
      <c r="E407" s="29" t="s">
        <v>1218</v>
      </c>
      <c r="F407" s="30" t="s">
        <v>1219</v>
      </c>
      <c r="G407" s="43"/>
      <c r="H407" s="43"/>
      <c r="I407" s="43"/>
      <c r="J407" s="43"/>
      <c r="K407" s="43"/>
      <c r="L407" s="43"/>
      <c r="M407" s="43"/>
      <c r="N407" s="43"/>
      <c r="O407" s="43"/>
      <c r="P407" s="31">
        <f t="shared" ref="P407:Y407" si="21">SUMIF($B$2:$B$281,"TD",P$2:P$281)</f>
        <v>28095621</v>
      </c>
      <c r="Q407" s="31">
        <f t="shared" si="21"/>
        <v>14180503</v>
      </c>
      <c r="R407" s="31">
        <f t="shared" si="21"/>
        <v>33382948</v>
      </c>
      <c r="S407" s="31">
        <f t="shared" si="21"/>
        <v>27514020</v>
      </c>
      <c r="T407" s="31">
        <f t="shared" si="21"/>
        <v>3739959</v>
      </c>
      <c r="U407" s="31">
        <f t="shared" si="21"/>
        <v>0</v>
      </c>
      <c r="V407" s="94">
        <f t="shared" si="21"/>
        <v>0</v>
      </c>
      <c r="W407" s="94">
        <f t="shared" si="21"/>
        <v>0</v>
      </c>
      <c r="X407" s="94">
        <f t="shared" si="21"/>
        <v>0</v>
      </c>
      <c r="Y407" s="31">
        <f t="shared" si="21"/>
        <v>0</v>
      </c>
    </row>
    <row r="408" spans="2:25" x14ac:dyDescent="0.25">
      <c r="B408" s="23"/>
      <c r="C408" s="23"/>
      <c r="D408" s="24"/>
      <c r="E408" s="29" t="s">
        <v>1220</v>
      </c>
      <c r="F408" s="30" t="s">
        <v>1220</v>
      </c>
      <c r="G408" s="43"/>
      <c r="H408" s="43"/>
      <c r="I408" s="43"/>
      <c r="J408" s="43"/>
      <c r="K408" s="43"/>
      <c r="L408" s="43"/>
      <c r="M408" s="43"/>
      <c r="N408" s="43"/>
      <c r="O408" s="43"/>
      <c r="P408" s="31">
        <f t="shared" ref="P408:Y408" si="22">SUMIF($B$2:$B$281,"ROWIPP",P$2:P$281)</f>
        <v>5831976</v>
      </c>
      <c r="Q408" s="31">
        <f t="shared" si="22"/>
        <v>7398003</v>
      </c>
      <c r="R408" s="31">
        <f t="shared" si="22"/>
        <v>10021915</v>
      </c>
      <c r="S408" s="31">
        <f t="shared" si="22"/>
        <v>17698440</v>
      </c>
      <c r="T408" s="31">
        <f t="shared" si="22"/>
        <v>9404948</v>
      </c>
      <c r="U408" s="31">
        <f t="shared" si="22"/>
        <v>415496</v>
      </c>
      <c r="V408" s="94">
        <f t="shared" si="22"/>
        <v>0</v>
      </c>
      <c r="W408" s="94">
        <f t="shared" si="22"/>
        <v>0</v>
      </c>
      <c r="X408" s="94">
        <f t="shared" si="22"/>
        <v>0</v>
      </c>
      <c r="Y408" s="31">
        <f t="shared" si="22"/>
        <v>0</v>
      </c>
    </row>
    <row r="409" spans="2:25" x14ac:dyDescent="0.25">
      <c r="B409" s="23"/>
      <c r="C409" s="23"/>
      <c r="D409" s="24"/>
      <c r="E409" s="29" t="s">
        <v>1221</v>
      </c>
      <c r="F409" s="30" t="s">
        <v>922</v>
      </c>
      <c r="G409" s="43"/>
      <c r="H409" s="43"/>
      <c r="I409" s="43"/>
      <c r="J409" s="43"/>
      <c r="K409" s="43"/>
      <c r="L409" s="43"/>
      <c r="M409" s="43"/>
      <c r="N409" s="43"/>
      <c r="O409" s="43"/>
      <c r="P409" s="31">
        <f t="shared" ref="P409:Y409" si="23">SUMIF($B$2:$B$281,"sf",P$2:P$281)</f>
        <v>1264276</v>
      </c>
      <c r="Q409" s="31">
        <f t="shared" si="23"/>
        <v>6719913</v>
      </c>
      <c r="R409" s="31">
        <f t="shared" si="23"/>
        <v>12212513</v>
      </c>
      <c r="S409" s="31">
        <f t="shared" si="23"/>
        <v>1284083</v>
      </c>
      <c r="T409" s="31">
        <f t="shared" si="23"/>
        <v>1106280</v>
      </c>
      <c r="U409" s="31">
        <f t="shared" si="23"/>
        <v>0</v>
      </c>
      <c r="V409" s="94">
        <f t="shared" si="23"/>
        <v>0</v>
      </c>
      <c r="W409" s="94">
        <f t="shared" si="23"/>
        <v>0</v>
      </c>
      <c r="X409" s="94">
        <f t="shared" si="23"/>
        <v>0</v>
      </c>
      <c r="Y409" s="31">
        <f t="shared" si="23"/>
        <v>0</v>
      </c>
    </row>
    <row r="410" spans="2:25" x14ac:dyDescent="0.25">
      <c r="B410" s="23"/>
      <c r="C410" s="23"/>
      <c r="D410" s="24"/>
      <c r="E410" s="29" t="s">
        <v>1222</v>
      </c>
      <c r="F410" s="30" t="s">
        <v>1223</v>
      </c>
      <c r="G410" s="43"/>
      <c r="H410" s="43"/>
      <c r="I410" s="43"/>
      <c r="J410" s="43"/>
      <c r="K410" s="43"/>
      <c r="L410" s="43"/>
      <c r="M410" s="43"/>
      <c r="N410" s="43"/>
      <c r="O410" s="43"/>
      <c r="P410" s="31">
        <f t="shared" ref="P410:Y410" si="24">SUMIF($B$2:$B$281,"tj",P$2:P$281)</f>
        <v>15885343</v>
      </c>
      <c r="Q410" s="31">
        <f t="shared" si="24"/>
        <v>13828061</v>
      </c>
      <c r="R410" s="31">
        <f t="shared" si="24"/>
        <v>24197783</v>
      </c>
      <c r="S410" s="31">
        <f t="shared" si="24"/>
        <v>15482799</v>
      </c>
      <c r="T410" s="31">
        <f t="shared" si="24"/>
        <v>8977168</v>
      </c>
      <c r="U410" s="31">
        <f t="shared" si="24"/>
        <v>6526601</v>
      </c>
      <c r="V410" s="94">
        <f t="shared" si="24"/>
        <v>6121147</v>
      </c>
      <c r="W410" s="94">
        <f t="shared" si="24"/>
        <v>2277632</v>
      </c>
      <c r="X410" s="94">
        <f t="shared" si="24"/>
        <v>18368</v>
      </c>
      <c r="Y410" s="31">
        <f t="shared" si="24"/>
        <v>0</v>
      </c>
    </row>
    <row r="411" spans="2:25" x14ac:dyDescent="0.25">
      <c r="B411" s="23"/>
      <c r="C411" s="23"/>
      <c r="D411" s="24"/>
      <c r="E411" s="29" t="s">
        <v>1224</v>
      </c>
      <c r="F411" s="30" t="s">
        <v>1224</v>
      </c>
      <c r="G411" s="43"/>
      <c r="H411" s="43"/>
      <c r="I411" s="43"/>
      <c r="J411" s="43"/>
      <c r="K411" s="43"/>
      <c r="L411" s="43"/>
      <c r="M411" s="43"/>
      <c r="N411" s="43"/>
      <c r="O411" s="43"/>
      <c r="P411" s="31">
        <f t="shared" ref="P411:Y411" si="25">SUMIF($B$2:$B$281,"mc",P$2:P$281)</f>
        <v>4512690</v>
      </c>
      <c r="Q411" s="31">
        <f t="shared" si="25"/>
        <v>4210239</v>
      </c>
      <c r="R411" s="31">
        <f t="shared" si="25"/>
        <v>4159506</v>
      </c>
      <c r="S411" s="31">
        <f t="shared" si="25"/>
        <v>2285802</v>
      </c>
      <c r="T411" s="31">
        <f t="shared" si="25"/>
        <v>1139453</v>
      </c>
      <c r="U411" s="31">
        <f t="shared" si="25"/>
        <v>0</v>
      </c>
      <c r="V411" s="94">
        <f t="shared" si="25"/>
        <v>0</v>
      </c>
      <c r="W411" s="94">
        <f t="shared" si="25"/>
        <v>0</v>
      </c>
      <c r="X411" s="94">
        <f t="shared" si="25"/>
        <v>0</v>
      </c>
      <c r="Y411" s="31">
        <f t="shared" si="25"/>
        <v>0</v>
      </c>
    </row>
    <row r="412" spans="2:25" x14ac:dyDescent="0.25">
      <c r="B412" s="23"/>
      <c r="C412" s="23"/>
      <c r="D412" s="24"/>
      <c r="E412" s="29" t="s">
        <v>1225</v>
      </c>
      <c r="F412" s="30" t="s">
        <v>1226</v>
      </c>
      <c r="G412" s="43"/>
      <c r="H412" s="43"/>
      <c r="I412" s="43"/>
      <c r="J412" s="43"/>
      <c r="K412" s="43"/>
      <c r="L412" s="43"/>
      <c r="M412" s="43"/>
      <c r="N412" s="43"/>
      <c r="O412" s="43"/>
      <c r="P412" s="31">
        <f t="shared" ref="P412:Y412" si="26">SUMIF($B$2:$B$281,"tm",P$2:P$281)</f>
        <v>1247474</v>
      </c>
      <c r="Q412" s="31">
        <f t="shared" si="26"/>
        <v>1154038</v>
      </c>
      <c r="R412" s="31">
        <f t="shared" si="26"/>
        <v>4111774</v>
      </c>
      <c r="S412" s="31">
        <f t="shared" si="26"/>
        <v>7241452</v>
      </c>
      <c r="T412" s="31">
        <f t="shared" si="26"/>
        <v>519661</v>
      </c>
      <c r="U412" s="31">
        <f t="shared" si="26"/>
        <v>0</v>
      </c>
      <c r="V412" s="94">
        <f t="shared" si="26"/>
        <v>0</v>
      </c>
      <c r="W412" s="94">
        <f t="shared" si="26"/>
        <v>0</v>
      </c>
      <c r="X412" s="94">
        <f t="shared" si="26"/>
        <v>0</v>
      </c>
      <c r="Y412" s="31">
        <f t="shared" si="26"/>
        <v>0</v>
      </c>
    </row>
    <row r="413" spans="2:25" x14ac:dyDescent="0.25">
      <c r="B413" s="23"/>
      <c r="C413" s="23"/>
      <c r="D413" s="24"/>
      <c r="E413" s="29" t="s">
        <v>1227</v>
      </c>
      <c r="F413" s="30" t="s">
        <v>1228</v>
      </c>
      <c r="G413" s="43"/>
      <c r="H413" s="43"/>
      <c r="I413" s="43"/>
      <c r="J413" s="43"/>
      <c r="K413" s="43"/>
      <c r="L413" s="43"/>
      <c r="M413" s="43"/>
      <c r="N413" s="43"/>
      <c r="O413" s="43"/>
      <c r="P413" s="31">
        <f t="shared" ref="P413:Y413" si="27">SUMIF($B$2:$B$281,"wq",P$2:P$281)</f>
        <v>28974427</v>
      </c>
      <c r="Q413" s="31">
        <f t="shared" si="27"/>
        <v>6235968</v>
      </c>
      <c r="R413" s="31">
        <f t="shared" si="27"/>
        <v>1319188</v>
      </c>
      <c r="S413" s="31">
        <f t="shared" si="27"/>
        <v>25372</v>
      </c>
      <c r="T413" s="31">
        <f t="shared" si="27"/>
        <v>0</v>
      </c>
      <c r="U413" s="31">
        <f t="shared" si="27"/>
        <v>0</v>
      </c>
      <c r="V413" s="94">
        <f t="shared" si="27"/>
        <v>0</v>
      </c>
      <c r="W413" s="94">
        <f t="shared" si="27"/>
        <v>0</v>
      </c>
      <c r="X413" s="94">
        <f t="shared" si="27"/>
        <v>0</v>
      </c>
      <c r="Y413" s="31">
        <f t="shared" si="27"/>
        <v>0</v>
      </c>
    </row>
    <row r="414" spans="2:25" x14ac:dyDescent="0.25">
      <c r="B414" s="23"/>
      <c r="C414" s="23"/>
      <c r="D414" s="24"/>
      <c r="E414" s="29" t="s">
        <v>1229</v>
      </c>
      <c r="F414" s="30" t="s">
        <v>35</v>
      </c>
      <c r="G414" s="43"/>
      <c r="H414" s="43"/>
      <c r="I414" s="43"/>
      <c r="J414" s="43"/>
      <c r="K414" s="43"/>
      <c r="L414" s="43"/>
      <c r="M414" s="43"/>
      <c r="N414" s="43"/>
      <c r="O414" s="43"/>
      <c r="P414" s="31">
        <f t="shared" ref="P414:Y414" si="28">SUMIF($B$2:$B$281,"PCCP",P$2:P$281)</f>
        <v>14055096</v>
      </c>
      <c r="Q414" s="31">
        <f t="shared" si="28"/>
        <v>25210431</v>
      </c>
      <c r="R414" s="31">
        <f t="shared" si="28"/>
        <v>53752081</v>
      </c>
      <c r="S414" s="31">
        <f t="shared" si="28"/>
        <v>89821923</v>
      </c>
      <c r="T414" s="31">
        <f t="shared" si="28"/>
        <v>102644408</v>
      </c>
      <c r="U414" s="31">
        <f t="shared" si="28"/>
        <v>142673547</v>
      </c>
      <c r="V414" s="94">
        <f t="shared" si="28"/>
        <v>306369483</v>
      </c>
      <c r="W414" s="94">
        <f t="shared" si="28"/>
        <v>195899584</v>
      </c>
      <c r="X414" s="94">
        <f t="shared" si="28"/>
        <v>157785621</v>
      </c>
      <c r="Y414" s="31">
        <f t="shared" si="28"/>
        <v>1352583294</v>
      </c>
    </row>
    <row r="415" spans="2:25" x14ac:dyDescent="0.25">
      <c r="B415" s="23"/>
      <c r="C415" s="23"/>
      <c r="D415" s="24"/>
      <c r="E415" s="29" t="s">
        <v>1230</v>
      </c>
      <c r="F415" s="30" t="s">
        <v>1231</v>
      </c>
      <c r="G415" s="43"/>
      <c r="H415" s="43"/>
      <c r="I415" s="43"/>
      <c r="J415" s="43"/>
      <c r="K415" s="43"/>
      <c r="L415" s="43"/>
      <c r="M415" s="43"/>
      <c r="N415" s="43"/>
      <c r="O415" s="43"/>
      <c r="P415" s="31">
        <f t="shared" ref="P415:Y415" si="29">SUMIF($B$2:$B$281,"REG",P$2:P$281)</f>
        <v>6989281</v>
      </c>
      <c r="Q415" s="31">
        <f t="shared" si="29"/>
        <v>5959583</v>
      </c>
      <c r="R415" s="31">
        <f t="shared" si="29"/>
        <v>3261999</v>
      </c>
      <c r="S415" s="31">
        <f t="shared" si="29"/>
        <v>0</v>
      </c>
      <c r="T415" s="31">
        <f t="shared" si="29"/>
        <v>0</v>
      </c>
      <c r="U415" s="31">
        <f t="shared" si="29"/>
        <v>0</v>
      </c>
      <c r="V415" s="94">
        <f t="shared" si="29"/>
        <v>0</v>
      </c>
      <c r="W415" s="94">
        <f t="shared" si="29"/>
        <v>0</v>
      </c>
      <c r="X415" s="94">
        <f t="shared" si="29"/>
        <v>0</v>
      </c>
      <c r="Y415" s="31">
        <f t="shared" si="29"/>
        <v>0</v>
      </c>
    </row>
    <row r="416" spans="2:25" x14ac:dyDescent="0.25">
      <c r="B416" s="23"/>
      <c r="C416" s="23"/>
      <c r="D416" s="24"/>
      <c r="E416" s="29" t="s">
        <v>1232</v>
      </c>
      <c r="F416" s="30" t="s">
        <v>1233</v>
      </c>
      <c r="P416" s="31">
        <f t="shared" ref="P416:Y416" si="30">SUMIF($B$2:$B$281,"TS",P$2:P$281)</f>
        <v>0</v>
      </c>
      <c r="Q416" s="31">
        <f t="shared" si="30"/>
        <v>0</v>
      </c>
      <c r="R416" s="31">
        <f t="shared" si="30"/>
        <v>0</v>
      </c>
      <c r="S416" s="31">
        <f t="shared" si="30"/>
        <v>0</v>
      </c>
      <c r="T416" s="31">
        <f t="shared" si="30"/>
        <v>0</v>
      </c>
      <c r="U416" s="31">
        <f t="shared" si="30"/>
        <v>0</v>
      </c>
      <c r="V416" s="94">
        <f t="shared" si="30"/>
        <v>0</v>
      </c>
      <c r="W416" s="94">
        <f t="shared" si="30"/>
        <v>0</v>
      </c>
      <c r="X416" s="94">
        <f t="shared" si="30"/>
        <v>0</v>
      </c>
      <c r="Y416" s="31">
        <f t="shared" si="30"/>
        <v>0</v>
      </c>
    </row>
    <row r="417" spans="2:25" x14ac:dyDescent="0.25">
      <c r="B417" s="23"/>
      <c r="C417" s="23"/>
      <c r="D417" s="24"/>
      <c r="E417" s="29" t="s">
        <v>1234</v>
      </c>
      <c r="F417" s="30" t="s">
        <v>1235</v>
      </c>
      <c r="G417" s="43"/>
      <c r="H417" s="43"/>
      <c r="I417" s="43"/>
      <c r="J417" s="43"/>
      <c r="K417" s="43"/>
      <c r="L417" s="43"/>
      <c r="M417" s="43"/>
      <c r="N417" s="43"/>
      <c r="O417" s="43"/>
      <c r="P417" s="31">
        <f t="shared" ref="P417:Y417" si="31">SUMIF($B$2:$B$281,"Cost",P$2:P$281)</f>
        <v>7002483</v>
      </c>
      <c r="Q417" s="31">
        <f t="shared" si="31"/>
        <v>5498965</v>
      </c>
      <c r="R417" s="31">
        <f t="shared" si="31"/>
        <v>474682</v>
      </c>
      <c r="S417" s="31">
        <f t="shared" si="31"/>
        <v>0</v>
      </c>
      <c r="T417" s="31">
        <f t="shared" si="31"/>
        <v>0</v>
      </c>
      <c r="U417" s="31">
        <f t="shared" si="31"/>
        <v>0</v>
      </c>
      <c r="V417" s="94">
        <f t="shared" si="31"/>
        <v>0</v>
      </c>
      <c r="W417" s="94">
        <f t="shared" si="31"/>
        <v>0</v>
      </c>
      <c r="X417" s="94">
        <f t="shared" si="31"/>
        <v>0</v>
      </c>
      <c r="Y417" s="31">
        <f t="shared" si="31"/>
        <v>0</v>
      </c>
    </row>
    <row r="418" spans="2:25" x14ac:dyDescent="0.25">
      <c r="B418" s="23"/>
      <c r="C418" s="23"/>
      <c r="D418" s="24"/>
      <c r="E418" s="29" t="s">
        <v>1236</v>
      </c>
      <c r="F418" s="30" t="s">
        <v>24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31">
        <f t="shared" ref="P418:Y418" si="32">SUMIF($B$2:$B$281,"SYS",P$2:P$281)</f>
        <v>21886615</v>
      </c>
      <c r="Q418" s="31">
        <f t="shared" si="32"/>
        <v>42559439</v>
      </c>
      <c r="R418" s="31">
        <f t="shared" si="32"/>
        <v>40287796</v>
      </c>
      <c r="S418" s="31">
        <f t="shared" si="32"/>
        <v>11254816</v>
      </c>
      <c r="T418" s="31">
        <f t="shared" si="32"/>
        <v>14852424</v>
      </c>
      <c r="U418" s="31">
        <f t="shared" si="32"/>
        <v>16568543</v>
      </c>
      <c r="V418" s="94">
        <f t="shared" si="32"/>
        <v>16904754</v>
      </c>
      <c r="W418" s="94">
        <f t="shared" si="32"/>
        <v>16836865</v>
      </c>
      <c r="X418" s="94">
        <f t="shared" si="32"/>
        <v>12102574</v>
      </c>
      <c r="Y418" s="31">
        <f t="shared" si="32"/>
        <v>2679293</v>
      </c>
    </row>
    <row r="419" spans="2:25" x14ac:dyDescent="0.25">
      <c r="B419" s="23"/>
      <c r="C419" s="23"/>
      <c r="D419" s="24"/>
      <c r="E419" s="29" t="s">
        <v>1237</v>
      </c>
      <c r="F419" s="30" t="s">
        <v>1238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31">
        <f t="shared" ref="P419:Y419" si="33">SUMIF($B$2:$B$281,"TW",P$2:P$281)</f>
        <v>19156442</v>
      </c>
      <c r="Q419" s="31">
        <f t="shared" si="33"/>
        <v>6430615</v>
      </c>
      <c r="R419" s="31">
        <f t="shared" si="33"/>
        <v>16434052</v>
      </c>
      <c r="S419" s="31">
        <f t="shared" si="33"/>
        <v>28866955</v>
      </c>
      <c r="T419" s="31">
        <f t="shared" si="33"/>
        <v>39776544</v>
      </c>
      <c r="U419" s="31">
        <f t="shared" si="33"/>
        <v>7137234</v>
      </c>
      <c r="V419" s="94">
        <f t="shared" si="33"/>
        <v>3425428</v>
      </c>
      <c r="W419" s="94">
        <f t="shared" si="33"/>
        <v>640508</v>
      </c>
      <c r="X419" s="94">
        <f t="shared" si="33"/>
        <v>0</v>
      </c>
      <c r="Y419" s="31">
        <f t="shared" si="33"/>
        <v>0</v>
      </c>
    </row>
    <row r="420" spans="2:25" x14ac:dyDescent="0.25">
      <c r="B420" s="23"/>
      <c r="C420" s="23"/>
      <c r="D420" s="24"/>
      <c r="E420" s="29" t="s">
        <v>1239</v>
      </c>
      <c r="F420" s="30" t="s">
        <v>1240</v>
      </c>
      <c r="G420" s="43"/>
      <c r="H420" s="43"/>
      <c r="I420" s="43"/>
      <c r="J420" s="43"/>
      <c r="K420" s="43"/>
      <c r="L420" s="43"/>
      <c r="M420" s="43"/>
      <c r="N420" s="43"/>
      <c r="O420" s="43"/>
      <c r="P420" s="31">
        <f t="shared" ref="P420:Y420" si="34">SUMIF($B$2:$B$281,"Rec",P$2:P$281)</f>
        <v>3077232</v>
      </c>
      <c r="Q420" s="31">
        <f t="shared" si="34"/>
        <v>6817744</v>
      </c>
      <c r="R420" s="31">
        <f t="shared" si="34"/>
        <v>3337187</v>
      </c>
      <c r="S420" s="31">
        <f t="shared" si="34"/>
        <v>1089429</v>
      </c>
      <c r="T420" s="31">
        <f t="shared" si="34"/>
        <v>0</v>
      </c>
      <c r="U420" s="31">
        <f t="shared" si="34"/>
        <v>0</v>
      </c>
      <c r="V420" s="94">
        <f t="shared" si="34"/>
        <v>0</v>
      </c>
      <c r="W420" s="94">
        <f t="shared" si="34"/>
        <v>0</v>
      </c>
      <c r="X420" s="94">
        <f t="shared" si="34"/>
        <v>0</v>
      </c>
      <c r="Y420" s="31">
        <f t="shared" si="34"/>
        <v>0</v>
      </c>
    </row>
    <row r="421" spans="2:25" ht="13.8" thickBot="1" x14ac:dyDescent="0.3">
      <c r="B421" s="23"/>
      <c r="C421" s="23"/>
      <c r="D421" s="24"/>
      <c r="E421" s="32" t="s">
        <v>1241</v>
      </c>
      <c r="F421" s="30" t="s">
        <v>1242</v>
      </c>
      <c r="G421" s="43"/>
      <c r="H421" s="43"/>
      <c r="I421" s="43"/>
      <c r="J421" s="43"/>
      <c r="K421" s="43"/>
      <c r="L421" s="43"/>
      <c r="M421" s="43"/>
      <c r="N421" s="43"/>
      <c r="O421" s="43"/>
      <c r="P421" s="34">
        <f t="shared" ref="P421:Y421" si="35">SUMIF($B$2:$B$281,"Reimb",P$2:P$281)</f>
        <v>0</v>
      </c>
      <c r="Q421" s="34">
        <f t="shared" si="35"/>
        <v>0</v>
      </c>
      <c r="R421" s="34">
        <f t="shared" si="35"/>
        <v>0</v>
      </c>
      <c r="S421" s="34">
        <f t="shared" si="35"/>
        <v>0</v>
      </c>
      <c r="T421" s="34">
        <f t="shared" si="35"/>
        <v>0</v>
      </c>
      <c r="U421" s="34">
        <f t="shared" si="35"/>
        <v>0</v>
      </c>
      <c r="V421" s="95">
        <f t="shared" si="35"/>
        <v>0</v>
      </c>
      <c r="W421" s="95">
        <f t="shared" si="35"/>
        <v>0</v>
      </c>
      <c r="X421" s="95">
        <f t="shared" si="35"/>
        <v>0</v>
      </c>
      <c r="Y421" s="34">
        <f t="shared" si="35"/>
        <v>0</v>
      </c>
    </row>
    <row r="422" spans="2:25" ht="21" thickBot="1" x14ac:dyDescent="0.3">
      <c r="B422" s="22"/>
      <c r="C422" s="23"/>
      <c r="D422" s="28"/>
      <c r="E422" s="46"/>
      <c r="F422" s="47" t="s">
        <v>1243</v>
      </c>
      <c r="G422" s="43"/>
      <c r="H422" s="43"/>
      <c r="I422" s="43"/>
      <c r="J422" s="43"/>
      <c r="K422" s="43"/>
      <c r="L422" s="43"/>
      <c r="M422" s="43"/>
      <c r="N422" s="43"/>
      <c r="O422" s="43"/>
      <c r="P422" s="37">
        <f t="shared" ref="P422:Y422" si="36">SUM(P405:P421)</f>
        <v>246367268</v>
      </c>
      <c r="Q422" s="38">
        <f t="shared" si="36"/>
        <v>239697175</v>
      </c>
      <c r="R422" s="38">
        <f t="shared" si="36"/>
        <v>368925480</v>
      </c>
      <c r="S422" s="38">
        <f t="shared" si="36"/>
        <v>279386706</v>
      </c>
      <c r="T422" s="38">
        <f t="shared" si="36"/>
        <v>220204368</v>
      </c>
      <c r="U422" s="38">
        <f t="shared" si="36"/>
        <v>221032860</v>
      </c>
      <c r="V422" s="96">
        <f t="shared" si="36"/>
        <v>389791722</v>
      </c>
      <c r="W422" s="96">
        <f t="shared" si="36"/>
        <v>271940328</v>
      </c>
      <c r="X422" s="96">
        <f t="shared" si="36"/>
        <v>205634217</v>
      </c>
      <c r="Y422" s="39">
        <f t="shared" si="36"/>
        <v>1447131123</v>
      </c>
    </row>
    <row r="423" spans="2:25" x14ac:dyDescent="0.25">
      <c r="B423" s="23"/>
      <c r="C423" s="23"/>
      <c r="D423" s="24"/>
      <c r="E423" s="40"/>
      <c r="F423" s="40"/>
      <c r="P423" s="40"/>
      <c r="Q423" s="41"/>
      <c r="R423" s="40"/>
      <c r="S423" s="40"/>
      <c r="T423" s="40"/>
      <c r="U423" s="40"/>
      <c r="V423" s="40"/>
      <c r="W423" s="40"/>
      <c r="X423" s="40"/>
      <c r="Y423" s="40"/>
    </row>
    <row r="424" spans="2:25" ht="13.8" thickBot="1" x14ac:dyDescent="0.3">
      <c r="B424" s="23"/>
      <c r="C424" s="23"/>
      <c r="D424" s="24"/>
      <c r="E424" s="40"/>
      <c r="F424" s="40"/>
      <c r="P424" s="40"/>
      <c r="Q424" s="41"/>
      <c r="R424" s="40"/>
      <c r="S424" s="40"/>
      <c r="T424" s="40"/>
      <c r="U424" s="40"/>
      <c r="V424" s="40"/>
      <c r="W424" s="40"/>
      <c r="X424" s="40"/>
      <c r="Y424" s="40"/>
    </row>
    <row r="425" spans="2:25" ht="13.8" thickBot="1" x14ac:dyDescent="0.3">
      <c r="B425" s="16"/>
      <c r="C425" s="16"/>
      <c r="D425" s="16"/>
      <c r="E425" s="35" t="s">
        <v>1245</v>
      </c>
      <c r="F425" s="36"/>
      <c r="P425" s="35" t="s">
        <v>1245</v>
      </c>
      <c r="Q425" s="42"/>
      <c r="R425" s="42"/>
      <c r="S425" s="42"/>
      <c r="T425" s="42"/>
      <c r="U425" s="42"/>
      <c r="V425" s="42"/>
      <c r="W425" s="42"/>
      <c r="X425" s="42"/>
      <c r="Y425" s="36"/>
    </row>
    <row r="426" spans="2:25" ht="21" thickBot="1" x14ac:dyDescent="0.3">
      <c r="B426" s="23"/>
      <c r="C426" s="48"/>
      <c r="D426" s="24"/>
      <c r="E426" s="17" t="s">
        <v>1213</v>
      </c>
      <c r="F426" s="18" t="s">
        <v>1</v>
      </c>
      <c r="P426" s="19" t="s">
        <v>12</v>
      </c>
      <c r="Q426" s="20" t="s">
        <v>13</v>
      </c>
      <c r="R426" s="20" t="s">
        <v>14</v>
      </c>
      <c r="S426" s="20" t="s">
        <v>15</v>
      </c>
      <c r="T426" s="20" t="s">
        <v>16</v>
      </c>
      <c r="U426" s="20" t="s">
        <v>17</v>
      </c>
      <c r="V426" s="91" t="s">
        <v>18</v>
      </c>
      <c r="W426" s="92"/>
      <c r="X426" s="92"/>
      <c r="Y426" s="21" t="s">
        <v>21</v>
      </c>
    </row>
    <row r="427" spans="2:25" x14ac:dyDescent="0.25">
      <c r="B427" s="23"/>
      <c r="C427" s="48"/>
      <c r="D427" s="24"/>
      <c r="E427" s="25" t="s">
        <v>1215</v>
      </c>
      <c r="F427" s="44" t="s">
        <v>1216</v>
      </c>
      <c r="P427" s="49"/>
      <c r="Q427" s="50"/>
      <c r="R427" s="50"/>
      <c r="S427" s="50"/>
      <c r="T427" s="50">
        <v>19000000</v>
      </c>
      <c r="U427" s="50">
        <v>10000000</v>
      </c>
      <c r="V427" s="99"/>
      <c r="W427" s="99"/>
      <c r="X427" s="99"/>
      <c r="Y427" s="51"/>
    </row>
    <row r="428" spans="2:25" x14ac:dyDescent="0.25">
      <c r="B428" s="23"/>
      <c r="C428" s="48"/>
      <c r="D428" s="24"/>
      <c r="E428" s="29" t="s">
        <v>1217</v>
      </c>
      <c r="F428" s="30" t="s">
        <v>1217</v>
      </c>
      <c r="P428" s="52"/>
      <c r="Q428" s="53"/>
      <c r="R428" s="53"/>
      <c r="S428" s="53">
        <v>11000000</v>
      </c>
      <c r="T428" s="53">
        <v>23000000</v>
      </c>
      <c r="U428" s="53">
        <v>18000000</v>
      </c>
      <c r="V428" s="100"/>
      <c r="W428" s="100"/>
      <c r="X428" s="100"/>
      <c r="Y428" s="54"/>
    </row>
    <row r="429" spans="2:25" x14ac:dyDescent="0.25">
      <c r="B429" s="23"/>
      <c r="C429" s="48"/>
      <c r="D429" s="24"/>
      <c r="E429" s="29" t="s">
        <v>1218</v>
      </c>
      <c r="F429" s="30" t="s">
        <v>1219</v>
      </c>
      <c r="P429" s="52"/>
      <c r="Q429" s="53"/>
      <c r="R429" s="53"/>
      <c r="S429" s="53"/>
      <c r="T429" s="53">
        <v>5000000</v>
      </c>
      <c r="U429" s="53">
        <v>5000000</v>
      </c>
      <c r="V429" s="100"/>
      <c r="W429" s="100"/>
      <c r="X429" s="100"/>
      <c r="Y429" s="54"/>
    </row>
    <row r="430" spans="2:25" x14ac:dyDescent="0.25">
      <c r="B430" s="23"/>
      <c r="C430" s="48"/>
      <c r="D430" s="24"/>
      <c r="E430" s="29" t="s">
        <v>1220</v>
      </c>
      <c r="F430" s="30" t="s">
        <v>1220</v>
      </c>
      <c r="P430" s="52"/>
      <c r="Q430" s="53"/>
      <c r="R430" s="53"/>
      <c r="S430" s="53"/>
      <c r="T430" s="53">
        <v>4000000</v>
      </c>
      <c r="U430" s="53">
        <v>5000000</v>
      </c>
      <c r="V430" s="100"/>
      <c r="W430" s="100"/>
      <c r="X430" s="100"/>
      <c r="Y430" s="54"/>
    </row>
    <row r="431" spans="2:25" x14ac:dyDescent="0.25">
      <c r="B431" s="23"/>
      <c r="C431" s="48"/>
      <c r="D431" s="24"/>
      <c r="E431" s="29" t="s">
        <v>1221</v>
      </c>
      <c r="F431" s="30" t="s">
        <v>922</v>
      </c>
      <c r="P431" s="52"/>
      <c r="Q431" s="53"/>
      <c r="R431" s="53"/>
      <c r="S431" s="53"/>
      <c r="T431" s="53"/>
      <c r="U431" s="53"/>
      <c r="V431" s="100"/>
      <c r="W431" s="100"/>
      <c r="X431" s="100"/>
      <c r="Y431" s="54"/>
    </row>
    <row r="432" spans="2:25" x14ac:dyDescent="0.25">
      <c r="B432" s="23"/>
      <c r="C432" s="48"/>
      <c r="D432" s="24"/>
      <c r="E432" s="29" t="s">
        <v>1222</v>
      </c>
      <c r="F432" s="30" t="s">
        <v>1223</v>
      </c>
      <c r="P432" s="52"/>
      <c r="Q432" s="53"/>
      <c r="R432" s="53"/>
      <c r="S432" s="53"/>
      <c r="T432" s="53">
        <v>2000000</v>
      </c>
      <c r="U432" s="53">
        <v>4000000</v>
      </c>
      <c r="V432" s="100"/>
      <c r="W432" s="100"/>
      <c r="X432" s="100"/>
      <c r="Y432" s="54"/>
    </row>
    <row r="433" spans="2:26" x14ac:dyDescent="0.25">
      <c r="B433" s="23"/>
      <c r="C433" s="48"/>
      <c r="D433" s="24"/>
      <c r="E433" s="29" t="s">
        <v>1224</v>
      </c>
      <c r="F433" s="30" t="s">
        <v>1224</v>
      </c>
      <c r="P433" s="52"/>
      <c r="Q433" s="53"/>
      <c r="R433" s="53"/>
      <c r="S433" s="53">
        <v>1800000</v>
      </c>
      <c r="T433" s="53">
        <v>3000000</v>
      </c>
      <c r="U433" s="53">
        <v>4100000</v>
      </c>
      <c r="V433" s="100">
        <v>4050000</v>
      </c>
      <c r="W433" s="100"/>
      <c r="X433" s="100"/>
      <c r="Y433" s="54"/>
    </row>
    <row r="434" spans="2:26" x14ac:dyDescent="0.25">
      <c r="B434" s="23"/>
      <c r="C434" s="48"/>
      <c r="D434" s="24"/>
      <c r="E434" s="29" t="s">
        <v>1225</v>
      </c>
      <c r="F434" s="30" t="s">
        <v>1226</v>
      </c>
      <c r="P434" s="52"/>
      <c r="Q434" s="53"/>
      <c r="R434" s="53"/>
      <c r="S434" s="53"/>
      <c r="T434" s="53"/>
      <c r="U434" s="53">
        <v>9000000</v>
      </c>
      <c r="V434" s="100"/>
      <c r="W434" s="100"/>
      <c r="X434" s="100"/>
      <c r="Y434" s="54"/>
    </row>
    <row r="435" spans="2:26" x14ac:dyDescent="0.25">
      <c r="B435" s="23"/>
      <c r="C435" s="48"/>
      <c r="D435" s="24"/>
      <c r="E435" s="29" t="s">
        <v>1227</v>
      </c>
      <c r="F435" s="30" t="s">
        <v>1228</v>
      </c>
      <c r="P435" s="52"/>
      <c r="Q435" s="53"/>
      <c r="R435" s="53"/>
      <c r="S435" s="53"/>
      <c r="T435" s="53"/>
      <c r="U435" s="53"/>
      <c r="V435" s="100"/>
      <c r="W435" s="100"/>
      <c r="X435" s="100"/>
      <c r="Y435" s="54"/>
    </row>
    <row r="436" spans="2:26" x14ac:dyDescent="0.25">
      <c r="B436" s="23"/>
      <c r="C436" s="48"/>
      <c r="D436" s="24"/>
      <c r="E436" s="29" t="s">
        <v>1229</v>
      </c>
      <c r="F436" s="30" t="s">
        <v>35</v>
      </c>
      <c r="P436" s="52"/>
      <c r="Q436" s="53"/>
      <c r="R436" s="53"/>
      <c r="S436" s="53"/>
      <c r="T436" s="53"/>
      <c r="U436" s="53"/>
      <c r="V436" s="100"/>
      <c r="W436" s="100"/>
      <c r="X436" s="100"/>
      <c r="Y436" s="54"/>
    </row>
    <row r="437" spans="2:26" x14ac:dyDescent="0.25">
      <c r="B437" s="23"/>
      <c r="C437" s="48"/>
      <c r="D437" s="24"/>
      <c r="E437" s="29" t="s">
        <v>1230</v>
      </c>
      <c r="F437" s="30" t="s">
        <v>1231</v>
      </c>
      <c r="P437" s="52"/>
      <c r="Q437" s="53"/>
      <c r="R437" s="53"/>
      <c r="S437" s="53"/>
      <c r="T437" s="53"/>
      <c r="U437" s="53"/>
      <c r="V437" s="100"/>
      <c r="W437" s="100"/>
      <c r="X437" s="100"/>
      <c r="Y437" s="54"/>
    </row>
    <row r="438" spans="2:26" x14ac:dyDescent="0.25">
      <c r="B438" s="23"/>
      <c r="C438" s="48"/>
      <c r="D438" s="24"/>
      <c r="E438" s="29" t="s">
        <v>1232</v>
      </c>
      <c r="F438" s="30" t="s">
        <v>1233</v>
      </c>
      <c r="P438" s="52"/>
      <c r="Q438" s="53"/>
      <c r="R438" s="53"/>
      <c r="S438" s="53"/>
      <c r="T438" s="53"/>
      <c r="U438" s="53"/>
      <c r="V438" s="100"/>
      <c r="W438" s="100"/>
      <c r="X438" s="100"/>
      <c r="Y438" s="54"/>
    </row>
    <row r="439" spans="2:26" x14ac:dyDescent="0.25">
      <c r="B439" s="23"/>
      <c r="C439" s="48"/>
      <c r="D439" s="24"/>
      <c r="E439" s="29" t="s">
        <v>1234</v>
      </c>
      <c r="F439" s="30" t="s">
        <v>1235</v>
      </c>
      <c r="P439" s="52"/>
      <c r="Q439" s="53"/>
      <c r="R439" s="53"/>
      <c r="S439" s="53"/>
      <c r="T439" s="53"/>
      <c r="U439" s="53"/>
      <c r="V439" s="100"/>
      <c r="W439" s="100"/>
      <c r="X439" s="100"/>
      <c r="Y439" s="54"/>
    </row>
    <row r="440" spans="2:26" x14ac:dyDescent="0.25">
      <c r="B440" s="23"/>
      <c r="C440" s="48"/>
      <c r="D440" s="24"/>
      <c r="E440" s="29" t="s">
        <v>1236</v>
      </c>
      <c r="F440" s="30" t="s">
        <v>24</v>
      </c>
      <c r="P440" s="52"/>
      <c r="Q440" s="53"/>
      <c r="R440" s="53"/>
      <c r="S440" s="53"/>
      <c r="T440" s="53"/>
      <c r="U440" s="53"/>
      <c r="V440" s="100"/>
      <c r="W440" s="100"/>
      <c r="X440" s="100"/>
      <c r="Y440" s="54"/>
    </row>
    <row r="441" spans="2:26" x14ac:dyDescent="0.25">
      <c r="B441" s="23"/>
      <c r="C441" s="48"/>
      <c r="D441" s="24"/>
      <c r="E441" s="29" t="s">
        <v>1237</v>
      </c>
      <c r="F441" s="30" t="s">
        <v>1238</v>
      </c>
      <c r="P441" s="52"/>
      <c r="Q441" s="53"/>
      <c r="R441" s="53"/>
      <c r="S441" s="53"/>
      <c r="T441" s="53"/>
      <c r="U441" s="53">
        <v>14000000</v>
      </c>
      <c r="V441" s="100">
        <v>3000000</v>
      </c>
      <c r="W441" s="100"/>
      <c r="X441" s="100"/>
      <c r="Y441" s="54"/>
    </row>
    <row r="442" spans="2:26" x14ac:dyDescent="0.25">
      <c r="B442" s="23"/>
      <c r="C442" s="48"/>
      <c r="D442" s="24"/>
      <c r="E442" s="29" t="s">
        <v>1239</v>
      </c>
      <c r="F442" s="30" t="s">
        <v>1240</v>
      </c>
      <c r="P442" s="52"/>
      <c r="Q442" s="53"/>
      <c r="R442" s="53"/>
      <c r="S442" s="53"/>
      <c r="T442" s="53"/>
      <c r="U442" s="53"/>
      <c r="V442" s="100"/>
      <c r="W442" s="100"/>
      <c r="X442" s="100"/>
      <c r="Y442" s="54"/>
    </row>
    <row r="443" spans="2:26" ht="13.8" thickBot="1" x14ac:dyDescent="0.3">
      <c r="B443" s="55"/>
      <c r="C443" s="55"/>
      <c r="D443" s="28"/>
      <c r="E443" s="32" t="s">
        <v>1241</v>
      </c>
      <c r="F443" s="30" t="s">
        <v>1242</v>
      </c>
      <c r="P443" s="56"/>
      <c r="Q443" s="57"/>
      <c r="R443" s="57"/>
      <c r="S443" s="57"/>
      <c r="T443" s="57"/>
      <c r="U443" s="57"/>
      <c r="V443" s="101"/>
      <c r="W443" s="101"/>
      <c r="X443" s="101"/>
      <c r="Y443" s="58"/>
    </row>
    <row r="444" spans="2:26" ht="13.8" thickBot="1" x14ac:dyDescent="0.3">
      <c r="B444" s="55"/>
      <c r="C444" s="55"/>
      <c r="D444" s="28"/>
      <c r="E444" s="46"/>
      <c r="F444" s="47" t="s">
        <v>1243</v>
      </c>
      <c r="P444" s="37">
        <f t="shared" ref="P444:V444" si="37">SUM(P427:P443)</f>
        <v>0</v>
      </c>
      <c r="Q444" s="38">
        <f t="shared" si="37"/>
        <v>0</v>
      </c>
      <c r="R444" s="38">
        <f t="shared" si="37"/>
        <v>0</v>
      </c>
      <c r="S444" s="38">
        <f t="shared" si="37"/>
        <v>12800000</v>
      </c>
      <c r="T444" s="38">
        <f t="shared" si="37"/>
        <v>56000000</v>
      </c>
      <c r="U444" s="38">
        <f t="shared" si="37"/>
        <v>69100000</v>
      </c>
      <c r="V444" s="96">
        <f t="shared" si="37"/>
        <v>7050000</v>
      </c>
      <c r="W444" s="97"/>
      <c r="X444" s="97"/>
      <c r="Y444" s="39">
        <f t="shared" ref="Y444" si="38">SUM(Y427:Y443)</f>
        <v>0</v>
      </c>
    </row>
    <row r="445" spans="2:26" s="59" customFormat="1" x14ac:dyDescent="0.25">
      <c r="B445" s="55"/>
      <c r="C445" s="55"/>
      <c r="D445" s="28"/>
      <c r="E445" s="28"/>
      <c r="F445" s="28"/>
      <c r="H445"/>
      <c r="P445" s="60"/>
      <c r="Q445" s="61"/>
      <c r="R445" s="61"/>
      <c r="S445" s="61"/>
      <c r="T445" s="61"/>
      <c r="U445" s="61"/>
      <c r="V445" s="61"/>
      <c r="W445" s="61"/>
      <c r="X445" s="61"/>
      <c r="Y445" s="62"/>
    </row>
    <row r="446" spans="2:26" s="59" customFormat="1" x14ac:dyDescent="0.25">
      <c r="B446" s="55"/>
      <c r="C446" s="55"/>
      <c r="D446" s="28"/>
      <c r="E446" s="28"/>
      <c r="F446" s="28"/>
      <c r="P446" s="60"/>
      <c r="Q446" s="61"/>
      <c r="R446" s="61"/>
      <c r="S446" s="61"/>
      <c r="T446" s="61"/>
      <c r="U446" s="61"/>
      <c r="V446" s="61"/>
      <c r="W446" s="61"/>
      <c r="X446" s="61"/>
      <c r="Y446" s="62"/>
    </row>
    <row r="447" spans="2:26" s="59" customFormat="1" ht="13.8" thickBot="1" x14ac:dyDescent="0.3">
      <c r="B447" s="55"/>
      <c r="C447" s="55"/>
      <c r="D447" s="28"/>
      <c r="E447" s="28"/>
      <c r="F447" s="28"/>
      <c r="P447" s="60"/>
      <c r="Q447" s="61"/>
      <c r="R447" s="61"/>
      <c r="S447" s="61"/>
      <c r="T447" s="61"/>
      <c r="U447" s="61"/>
      <c r="V447" s="61"/>
      <c r="W447" s="61"/>
      <c r="X447" s="61"/>
      <c r="Y447" s="62"/>
    </row>
    <row r="448" spans="2:26" ht="13.8" thickBot="1" x14ac:dyDescent="0.3">
      <c r="B448" s="23"/>
      <c r="C448" s="23"/>
      <c r="D448" s="24"/>
      <c r="E448" s="35" t="s">
        <v>1246</v>
      </c>
      <c r="F448" s="36"/>
      <c r="H448" s="59"/>
      <c r="O448" s="59"/>
      <c r="P448" s="35" t="s">
        <v>1246</v>
      </c>
      <c r="Q448" s="42"/>
      <c r="R448" s="42"/>
      <c r="S448" s="42"/>
      <c r="T448" s="42"/>
      <c r="U448" s="42"/>
      <c r="V448" s="42"/>
      <c r="W448" s="42"/>
      <c r="X448" s="42"/>
      <c r="Y448" s="36"/>
      <c r="Z448" s="59"/>
    </row>
    <row r="449" spans="2:25" ht="21" thickBot="1" x14ac:dyDescent="0.3">
      <c r="B449" s="16"/>
      <c r="C449" s="16"/>
      <c r="D449" s="16"/>
      <c r="E449" s="17" t="s">
        <v>1213</v>
      </c>
      <c r="F449" s="18" t="s">
        <v>1</v>
      </c>
      <c r="P449" s="19" t="s">
        <v>12</v>
      </c>
      <c r="Q449" s="20" t="s">
        <v>13</v>
      </c>
      <c r="R449" s="20" t="s">
        <v>14</v>
      </c>
      <c r="S449" s="20" t="s">
        <v>15</v>
      </c>
      <c r="T449" s="20" t="s">
        <v>16</v>
      </c>
      <c r="U449" s="20" t="s">
        <v>17</v>
      </c>
      <c r="V449" s="91" t="s">
        <v>18</v>
      </c>
      <c r="W449" s="92"/>
      <c r="X449" s="92"/>
      <c r="Y449" s="21" t="s">
        <v>21</v>
      </c>
    </row>
    <row r="450" spans="2:25" x14ac:dyDescent="0.25">
      <c r="B450" s="23"/>
      <c r="C450" s="48"/>
      <c r="D450" s="24"/>
      <c r="E450" s="25" t="s">
        <v>1215</v>
      </c>
      <c r="F450" s="44" t="s">
        <v>1216</v>
      </c>
      <c r="P450" s="50">
        <f>P427+P405</f>
        <v>54784705</v>
      </c>
      <c r="Q450" s="50">
        <f t="shared" ref="Q450:Y458" si="39">Q427+Q405</f>
        <v>45195417</v>
      </c>
      <c r="R450" s="50">
        <f>(R427+R405)*0.6</f>
        <v>55372604.399999999</v>
      </c>
      <c r="S450" s="50">
        <f t="shared" si="39"/>
        <v>42799278</v>
      </c>
      <c r="T450" s="50">
        <f>T427+T405</f>
        <v>35173418</v>
      </c>
      <c r="U450" s="50">
        <f>U427+U405</f>
        <v>30969122</v>
      </c>
      <c r="V450" s="99">
        <f t="shared" si="39"/>
        <v>28946500</v>
      </c>
      <c r="W450" s="99">
        <f t="shared" si="39"/>
        <v>17726349</v>
      </c>
      <c r="X450" s="99">
        <f t="shared" si="39"/>
        <v>6252792</v>
      </c>
      <c r="Y450" s="50">
        <f t="shared" si="39"/>
        <v>74116773</v>
      </c>
    </row>
    <row r="451" spans="2:25" x14ac:dyDescent="0.25">
      <c r="B451" s="23"/>
      <c r="C451" s="48"/>
      <c r="D451" s="24"/>
      <c r="E451" s="29" t="s">
        <v>1217</v>
      </c>
      <c r="F451" s="30" t="s">
        <v>1217</v>
      </c>
      <c r="P451" s="50">
        <f t="shared" ref="P451:Y466" si="40">P428+P406</f>
        <v>33603607</v>
      </c>
      <c r="Q451" s="50">
        <f t="shared" si="40"/>
        <v>48298256</v>
      </c>
      <c r="R451" s="50">
        <f>(R428+R406)*0.6</f>
        <v>41810629.199999996</v>
      </c>
      <c r="S451" s="50">
        <f>S428+S406</f>
        <v>45022337</v>
      </c>
      <c r="T451" s="50">
        <f>T428+T406</f>
        <v>44870105</v>
      </c>
      <c r="U451" s="50">
        <f>U428+U406</f>
        <v>44742317</v>
      </c>
      <c r="V451" s="99">
        <f t="shared" si="40"/>
        <v>28024410</v>
      </c>
      <c r="W451" s="99">
        <f t="shared" si="39"/>
        <v>38559390</v>
      </c>
      <c r="X451" s="99">
        <f t="shared" si="39"/>
        <v>29474862</v>
      </c>
      <c r="Y451" s="50">
        <f t="shared" si="39"/>
        <v>17751763</v>
      </c>
    </row>
    <row r="452" spans="2:25" x14ac:dyDescent="0.25">
      <c r="B452" s="23"/>
      <c r="C452" s="48"/>
      <c r="D452" s="24"/>
      <c r="E452" s="29" t="s">
        <v>1218</v>
      </c>
      <c r="F452" s="30" t="s">
        <v>1219</v>
      </c>
      <c r="P452" s="50">
        <f t="shared" si="40"/>
        <v>28095621</v>
      </c>
      <c r="Q452" s="50">
        <f t="shared" si="40"/>
        <v>14180503</v>
      </c>
      <c r="R452" s="50">
        <f>(R429+R407)*0.7</f>
        <v>23368063.599999998</v>
      </c>
      <c r="S452" s="50">
        <f>(S429+S407)*0.8</f>
        <v>22011216</v>
      </c>
      <c r="T452" s="50">
        <f t="shared" si="40"/>
        <v>8739959</v>
      </c>
      <c r="U452" s="50">
        <f t="shared" si="40"/>
        <v>5000000</v>
      </c>
      <c r="V452" s="99">
        <f t="shared" si="40"/>
        <v>0</v>
      </c>
      <c r="W452" s="99">
        <f t="shared" si="39"/>
        <v>0</v>
      </c>
      <c r="X452" s="99">
        <f t="shared" si="39"/>
        <v>0</v>
      </c>
      <c r="Y452" s="50">
        <f t="shared" si="39"/>
        <v>0</v>
      </c>
    </row>
    <row r="453" spans="2:25" x14ac:dyDescent="0.25">
      <c r="B453" s="23"/>
      <c r="C453" s="48"/>
      <c r="D453" s="24"/>
      <c r="E453" s="29" t="s">
        <v>1220</v>
      </c>
      <c r="F453" s="30" t="s">
        <v>1220</v>
      </c>
      <c r="P453" s="50">
        <f t="shared" si="40"/>
        <v>5831976</v>
      </c>
      <c r="Q453" s="50">
        <f t="shared" si="40"/>
        <v>7398003</v>
      </c>
      <c r="R453" s="50">
        <f t="shared" si="40"/>
        <v>10021915</v>
      </c>
      <c r="S453" s="50">
        <f>(S430+S408)*0.8</f>
        <v>14158752</v>
      </c>
      <c r="T453" s="50">
        <f t="shared" si="40"/>
        <v>13404948</v>
      </c>
      <c r="U453" s="50">
        <f t="shared" si="40"/>
        <v>5415496</v>
      </c>
      <c r="V453" s="99">
        <f t="shared" si="40"/>
        <v>0</v>
      </c>
      <c r="W453" s="99">
        <f t="shared" si="39"/>
        <v>0</v>
      </c>
      <c r="X453" s="99">
        <f t="shared" si="39"/>
        <v>0</v>
      </c>
      <c r="Y453" s="50">
        <f t="shared" si="39"/>
        <v>0</v>
      </c>
    </row>
    <row r="454" spans="2:25" x14ac:dyDescent="0.25">
      <c r="B454" s="23"/>
      <c r="C454" s="48"/>
      <c r="D454" s="24"/>
      <c r="E454" s="29" t="s">
        <v>1221</v>
      </c>
      <c r="F454" s="30" t="s">
        <v>922</v>
      </c>
      <c r="P454" s="50">
        <f t="shared" si="40"/>
        <v>1264276</v>
      </c>
      <c r="Q454" s="50">
        <f t="shared" si="40"/>
        <v>6719913</v>
      </c>
      <c r="R454" s="50">
        <f>(R431+R409)*0.6</f>
        <v>7327507.7999999998</v>
      </c>
      <c r="S454" s="50">
        <f t="shared" si="40"/>
        <v>1284083</v>
      </c>
      <c r="T454" s="50">
        <f t="shared" si="40"/>
        <v>1106280</v>
      </c>
      <c r="U454" s="50">
        <f t="shared" si="40"/>
        <v>0</v>
      </c>
      <c r="V454" s="99">
        <f t="shared" si="40"/>
        <v>0</v>
      </c>
      <c r="W454" s="99">
        <f t="shared" si="39"/>
        <v>0</v>
      </c>
      <c r="X454" s="99">
        <f t="shared" si="39"/>
        <v>0</v>
      </c>
      <c r="Y454" s="50">
        <f t="shared" si="39"/>
        <v>0</v>
      </c>
    </row>
    <row r="455" spans="2:25" x14ac:dyDescent="0.25">
      <c r="B455" s="23"/>
      <c r="C455" s="48"/>
      <c r="D455" s="24"/>
      <c r="E455" s="29" t="s">
        <v>1222</v>
      </c>
      <c r="F455" s="30" t="s">
        <v>1223</v>
      </c>
      <c r="P455" s="50">
        <f t="shared" si="40"/>
        <v>15885343</v>
      </c>
      <c r="Q455" s="50">
        <f t="shared" si="40"/>
        <v>13828061</v>
      </c>
      <c r="R455" s="50">
        <f>(R432+R410)*0.6</f>
        <v>14518669.799999999</v>
      </c>
      <c r="S455" s="50">
        <f>(S432+S410)*0.7</f>
        <v>10837959.299999999</v>
      </c>
      <c r="T455" s="50">
        <f t="shared" si="40"/>
        <v>10977168</v>
      </c>
      <c r="U455" s="50">
        <f t="shared" si="40"/>
        <v>10526601</v>
      </c>
      <c r="V455" s="99">
        <f t="shared" si="40"/>
        <v>6121147</v>
      </c>
      <c r="W455" s="99">
        <f t="shared" si="39"/>
        <v>2277632</v>
      </c>
      <c r="X455" s="99">
        <f t="shared" si="39"/>
        <v>18368</v>
      </c>
      <c r="Y455" s="50">
        <f t="shared" si="39"/>
        <v>0</v>
      </c>
    </row>
    <row r="456" spans="2:25" x14ac:dyDescent="0.25">
      <c r="B456" s="23"/>
      <c r="C456" s="48"/>
      <c r="D456" s="24"/>
      <c r="E456" s="29" t="s">
        <v>1224</v>
      </c>
      <c r="F456" s="30" t="s">
        <v>1224</v>
      </c>
      <c r="P456" s="50">
        <f t="shared" si="40"/>
        <v>4512690</v>
      </c>
      <c r="Q456" s="50">
        <f t="shared" si="40"/>
        <v>4210239</v>
      </c>
      <c r="R456" s="50">
        <f t="shared" si="40"/>
        <v>4159506</v>
      </c>
      <c r="S456" s="50">
        <f t="shared" si="40"/>
        <v>4085802</v>
      </c>
      <c r="T456" s="50">
        <f t="shared" si="40"/>
        <v>4139453</v>
      </c>
      <c r="U456" s="50">
        <f t="shared" si="40"/>
        <v>4100000</v>
      </c>
      <c r="V456" s="99">
        <f t="shared" si="40"/>
        <v>4050000</v>
      </c>
      <c r="W456" s="99">
        <f t="shared" si="39"/>
        <v>0</v>
      </c>
      <c r="X456" s="99">
        <f t="shared" si="39"/>
        <v>0</v>
      </c>
      <c r="Y456" s="50">
        <f t="shared" si="39"/>
        <v>0</v>
      </c>
    </row>
    <row r="457" spans="2:25" x14ac:dyDescent="0.25">
      <c r="B457" s="23"/>
      <c r="C457" s="48"/>
      <c r="D457" s="24"/>
      <c r="E457" s="29" t="s">
        <v>1225</v>
      </c>
      <c r="F457" s="30" t="s">
        <v>1226</v>
      </c>
      <c r="P457" s="50">
        <f t="shared" si="40"/>
        <v>1247474</v>
      </c>
      <c r="Q457" s="50">
        <f t="shared" si="40"/>
        <v>1154038</v>
      </c>
      <c r="R457" s="50">
        <f>(R434+R412)*0.4</f>
        <v>1644709.6</v>
      </c>
      <c r="S457" s="50">
        <f>(S434+S412)*0.5</f>
        <v>3620726</v>
      </c>
      <c r="T457" s="50">
        <f t="shared" si="40"/>
        <v>519661</v>
      </c>
      <c r="U457" s="50">
        <f t="shared" si="40"/>
        <v>9000000</v>
      </c>
      <c r="V457" s="99">
        <f t="shared" si="40"/>
        <v>0</v>
      </c>
      <c r="W457" s="99">
        <f t="shared" si="39"/>
        <v>0</v>
      </c>
      <c r="X457" s="99">
        <f t="shared" si="39"/>
        <v>0</v>
      </c>
      <c r="Y457" s="50">
        <f t="shared" si="39"/>
        <v>0</v>
      </c>
    </row>
    <row r="458" spans="2:25" x14ac:dyDescent="0.25">
      <c r="B458" s="23"/>
      <c r="C458" s="48"/>
      <c r="D458" s="24"/>
      <c r="E458" s="29" t="s">
        <v>1227</v>
      </c>
      <c r="F458" s="30" t="s">
        <v>1228</v>
      </c>
      <c r="P458" s="50">
        <f t="shared" si="40"/>
        <v>28974427</v>
      </c>
      <c r="Q458" s="50">
        <f t="shared" si="40"/>
        <v>6235968</v>
      </c>
      <c r="R458" s="50">
        <f t="shared" si="40"/>
        <v>1319188</v>
      </c>
      <c r="S458" s="50">
        <f t="shared" si="40"/>
        <v>25372</v>
      </c>
      <c r="T458" s="50">
        <f t="shared" si="40"/>
        <v>0</v>
      </c>
      <c r="U458" s="50">
        <f t="shared" si="40"/>
        <v>0</v>
      </c>
      <c r="V458" s="99">
        <f t="shared" si="40"/>
        <v>0</v>
      </c>
      <c r="W458" s="99">
        <f t="shared" si="39"/>
        <v>0</v>
      </c>
      <c r="X458" s="99">
        <f t="shared" si="39"/>
        <v>0</v>
      </c>
      <c r="Y458" s="50">
        <f t="shared" si="39"/>
        <v>0</v>
      </c>
    </row>
    <row r="459" spans="2:25" x14ac:dyDescent="0.25">
      <c r="B459" s="23"/>
      <c r="C459" s="48"/>
      <c r="D459" s="24"/>
      <c r="E459" s="29" t="s">
        <v>1229</v>
      </c>
      <c r="F459" s="30" t="s">
        <v>35</v>
      </c>
      <c r="P459" s="50">
        <f t="shared" si="40"/>
        <v>14055096</v>
      </c>
      <c r="Q459" s="50">
        <f t="shared" si="40"/>
        <v>25210431</v>
      </c>
      <c r="R459" s="50">
        <f>(R436+R414)*0.6</f>
        <v>32251248.599999998</v>
      </c>
      <c r="S459" s="50">
        <f>(S436+S414)*0.8</f>
        <v>71857538.400000006</v>
      </c>
      <c r="T459" s="50">
        <f>(T436+T414)*0.83</f>
        <v>85194858.640000001</v>
      </c>
      <c r="U459" s="50">
        <f>(U436+U414)*0.67</f>
        <v>95591276.49000001</v>
      </c>
      <c r="V459" s="99">
        <f>(V436+V414)*0.5</f>
        <v>153184741.5</v>
      </c>
      <c r="W459" s="99">
        <f>(W436+W414)*0.8</f>
        <v>156719667.20000002</v>
      </c>
      <c r="X459" s="99">
        <f>(X436+X414)</f>
        <v>157785621</v>
      </c>
      <c r="Y459" s="50">
        <f>(Y436+Y414)*0.5</f>
        <v>676291647</v>
      </c>
    </row>
    <row r="460" spans="2:25" x14ac:dyDescent="0.25">
      <c r="B460" s="23"/>
      <c r="C460" s="48"/>
      <c r="D460" s="24"/>
      <c r="E460" s="29" t="s">
        <v>1230</v>
      </c>
      <c r="F460" s="30" t="s">
        <v>1231</v>
      </c>
      <c r="P460" s="50">
        <f t="shared" si="40"/>
        <v>6989281</v>
      </c>
      <c r="Q460" s="50">
        <f t="shared" si="40"/>
        <v>5959583</v>
      </c>
      <c r="R460" s="50">
        <f t="shared" si="40"/>
        <v>3261999</v>
      </c>
      <c r="S460" s="50">
        <f t="shared" si="40"/>
        <v>0</v>
      </c>
      <c r="T460" s="50">
        <f t="shared" si="40"/>
        <v>0</v>
      </c>
      <c r="U460" s="50">
        <f t="shared" si="40"/>
        <v>0</v>
      </c>
      <c r="V460" s="99">
        <f t="shared" si="40"/>
        <v>0</v>
      </c>
      <c r="W460" s="99">
        <f t="shared" si="40"/>
        <v>0</v>
      </c>
      <c r="X460" s="99">
        <f t="shared" si="40"/>
        <v>0</v>
      </c>
      <c r="Y460" s="50">
        <f t="shared" si="40"/>
        <v>0</v>
      </c>
    </row>
    <row r="461" spans="2:25" x14ac:dyDescent="0.25">
      <c r="B461" s="23"/>
      <c r="C461" s="48"/>
      <c r="D461" s="24"/>
      <c r="E461" s="29" t="s">
        <v>1232</v>
      </c>
      <c r="F461" s="30" t="s">
        <v>1233</v>
      </c>
      <c r="P461" s="50">
        <f t="shared" si="40"/>
        <v>0</v>
      </c>
      <c r="Q461" s="50">
        <f t="shared" si="40"/>
        <v>0</v>
      </c>
      <c r="R461" s="50">
        <f t="shared" si="40"/>
        <v>0</v>
      </c>
      <c r="S461" s="50">
        <f t="shared" si="40"/>
        <v>0</v>
      </c>
      <c r="T461" s="50">
        <f t="shared" si="40"/>
        <v>0</v>
      </c>
      <c r="U461" s="50">
        <f t="shared" si="40"/>
        <v>0</v>
      </c>
      <c r="V461" s="99">
        <f t="shared" si="40"/>
        <v>0</v>
      </c>
      <c r="W461" s="99">
        <f t="shared" si="40"/>
        <v>0</v>
      </c>
      <c r="X461" s="99">
        <f t="shared" si="40"/>
        <v>0</v>
      </c>
      <c r="Y461" s="50">
        <f t="shared" si="40"/>
        <v>0</v>
      </c>
    </row>
    <row r="462" spans="2:25" x14ac:dyDescent="0.25">
      <c r="B462" s="23"/>
      <c r="C462" s="48"/>
      <c r="D462" s="24"/>
      <c r="E462" s="29" t="s">
        <v>1234</v>
      </c>
      <c r="F462" s="30" t="s">
        <v>1235</v>
      </c>
      <c r="P462" s="50">
        <f t="shared" si="40"/>
        <v>7002483</v>
      </c>
      <c r="Q462" s="50">
        <f t="shared" si="40"/>
        <v>5498965</v>
      </c>
      <c r="R462" s="50">
        <f t="shared" si="40"/>
        <v>474682</v>
      </c>
      <c r="S462" s="50">
        <f t="shared" si="40"/>
        <v>0</v>
      </c>
      <c r="T462" s="50">
        <f t="shared" si="40"/>
        <v>0</v>
      </c>
      <c r="U462" s="50">
        <f t="shared" si="40"/>
        <v>0</v>
      </c>
      <c r="V462" s="99">
        <f t="shared" si="40"/>
        <v>0</v>
      </c>
      <c r="W462" s="99">
        <f t="shared" si="40"/>
        <v>0</v>
      </c>
      <c r="X462" s="99">
        <f t="shared" si="40"/>
        <v>0</v>
      </c>
      <c r="Y462" s="50">
        <f t="shared" si="40"/>
        <v>0</v>
      </c>
    </row>
    <row r="463" spans="2:25" x14ac:dyDescent="0.25">
      <c r="B463" s="23"/>
      <c r="C463" s="48"/>
      <c r="D463" s="24"/>
      <c r="E463" s="29" t="s">
        <v>1236</v>
      </c>
      <c r="F463" s="30" t="s">
        <v>24</v>
      </c>
      <c r="P463" s="50">
        <f t="shared" si="40"/>
        <v>21886615</v>
      </c>
      <c r="Q463" s="50">
        <f t="shared" si="40"/>
        <v>42559439</v>
      </c>
      <c r="R463" s="50">
        <f t="shared" si="40"/>
        <v>40287796</v>
      </c>
      <c r="S463" s="50">
        <f t="shared" si="40"/>
        <v>11254816</v>
      </c>
      <c r="T463" s="50">
        <f t="shared" si="40"/>
        <v>14852424</v>
      </c>
      <c r="U463" s="50">
        <f t="shared" si="40"/>
        <v>16568543</v>
      </c>
      <c r="V463" s="99">
        <f t="shared" si="40"/>
        <v>16904754</v>
      </c>
      <c r="W463" s="99">
        <f t="shared" si="40"/>
        <v>16836865</v>
      </c>
      <c r="X463" s="99">
        <f t="shared" si="40"/>
        <v>12102574</v>
      </c>
      <c r="Y463" s="50">
        <f t="shared" si="40"/>
        <v>2679293</v>
      </c>
    </row>
    <row r="464" spans="2:25" x14ac:dyDescent="0.25">
      <c r="B464" s="23"/>
      <c r="C464" s="48"/>
      <c r="D464" s="24"/>
      <c r="E464" s="29" t="s">
        <v>1237</v>
      </c>
      <c r="F464" s="30" t="s">
        <v>1238</v>
      </c>
      <c r="P464" s="50">
        <f t="shared" si="40"/>
        <v>19156442</v>
      </c>
      <c r="Q464" s="50">
        <f t="shared" si="40"/>
        <v>6430615</v>
      </c>
      <c r="R464" s="50">
        <f>(R441+R419)*0.6</f>
        <v>9860431.1999999993</v>
      </c>
      <c r="S464" s="50">
        <f>(S441+S419)*0.5</f>
        <v>14433477.5</v>
      </c>
      <c r="T464" s="50">
        <f>(T441+T419)*0.625</f>
        <v>24860340</v>
      </c>
      <c r="U464" s="50">
        <f>U441+U419</f>
        <v>21137234</v>
      </c>
      <c r="V464" s="99">
        <f t="shared" si="40"/>
        <v>6425428</v>
      </c>
      <c r="W464" s="99">
        <f t="shared" si="40"/>
        <v>640508</v>
      </c>
      <c r="X464" s="99">
        <f t="shared" si="40"/>
        <v>0</v>
      </c>
      <c r="Y464" s="50">
        <f t="shared" si="40"/>
        <v>0</v>
      </c>
    </row>
    <row r="465" spans="2:26" x14ac:dyDescent="0.25">
      <c r="B465" s="23"/>
      <c r="C465" s="48"/>
      <c r="D465" s="24"/>
      <c r="E465" s="29" t="s">
        <v>1239</v>
      </c>
      <c r="F465" s="30" t="s">
        <v>1240</v>
      </c>
      <c r="P465" s="50">
        <f t="shared" si="40"/>
        <v>3077232</v>
      </c>
      <c r="Q465" s="50">
        <f t="shared" si="40"/>
        <v>6817744</v>
      </c>
      <c r="R465" s="50">
        <f t="shared" si="40"/>
        <v>3337187</v>
      </c>
      <c r="S465" s="50">
        <f t="shared" si="40"/>
        <v>1089429</v>
      </c>
      <c r="T465" s="50">
        <f t="shared" si="40"/>
        <v>0</v>
      </c>
      <c r="U465" s="50">
        <f t="shared" si="40"/>
        <v>0</v>
      </c>
      <c r="V465" s="99">
        <f t="shared" si="40"/>
        <v>0</v>
      </c>
      <c r="W465" s="99">
        <f t="shared" si="40"/>
        <v>0</v>
      </c>
      <c r="X465" s="99">
        <f t="shared" si="40"/>
        <v>0</v>
      </c>
      <c r="Y465" s="50">
        <f t="shared" si="40"/>
        <v>0</v>
      </c>
    </row>
    <row r="466" spans="2:26" ht="13.8" thickBot="1" x14ac:dyDescent="0.3">
      <c r="B466" s="23"/>
      <c r="C466" s="48"/>
      <c r="D466" s="24"/>
      <c r="E466" s="32" t="s">
        <v>1241</v>
      </c>
      <c r="F466" s="30" t="s">
        <v>1242</v>
      </c>
      <c r="P466" s="50">
        <f t="shared" si="40"/>
        <v>0</v>
      </c>
      <c r="Q466" s="50">
        <f t="shared" si="40"/>
        <v>0</v>
      </c>
      <c r="R466" s="50">
        <f t="shared" si="40"/>
        <v>0</v>
      </c>
      <c r="S466" s="50">
        <f t="shared" si="40"/>
        <v>0</v>
      </c>
      <c r="T466" s="50">
        <f t="shared" si="40"/>
        <v>0</v>
      </c>
      <c r="U466" s="50">
        <f t="shared" si="40"/>
        <v>0</v>
      </c>
      <c r="V466" s="99">
        <f t="shared" si="40"/>
        <v>0</v>
      </c>
      <c r="W466" s="99">
        <f t="shared" si="40"/>
        <v>0</v>
      </c>
      <c r="X466" s="99">
        <f t="shared" si="40"/>
        <v>0</v>
      </c>
      <c r="Y466" s="50">
        <f t="shared" si="40"/>
        <v>0</v>
      </c>
    </row>
    <row r="467" spans="2:26" ht="13.8" thickBot="1" x14ac:dyDescent="0.3">
      <c r="B467" s="55"/>
      <c r="C467" s="55"/>
      <c r="D467" s="28"/>
      <c r="E467" s="46"/>
      <c r="F467" s="47" t="s">
        <v>1243</v>
      </c>
      <c r="O467" s="59"/>
      <c r="P467" s="37">
        <f t="shared" ref="P467:X467" si="41">SUM(P450:P466)</f>
        <v>246367268</v>
      </c>
      <c r="Q467" s="38">
        <f t="shared" si="41"/>
        <v>239697175</v>
      </c>
      <c r="R467" s="38">
        <f t="shared" si="41"/>
        <v>249016137.19999999</v>
      </c>
      <c r="S467" s="38">
        <f t="shared" si="41"/>
        <v>242480786.20000002</v>
      </c>
      <c r="T467" s="38">
        <f t="shared" si="41"/>
        <v>243838614.63999999</v>
      </c>
      <c r="U467" s="38">
        <f t="shared" si="41"/>
        <v>243050589.49000001</v>
      </c>
      <c r="V467" s="96">
        <f t="shared" si="41"/>
        <v>243656980.5</v>
      </c>
      <c r="W467" s="96">
        <f t="shared" si="41"/>
        <v>232760411.20000002</v>
      </c>
      <c r="X467" s="96">
        <f t="shared" si="41"/>
        <v>205634217</v>
      </c>
      <c r="Y467" s="39">
        <f t="shared" ref="Y467" si="42">SUM(Y450:Y466)</f>
        <v>770839476</v>
      </c>
      <c r="Z467" s="59"/>
    </row>
    <row r="468" spans="2:26" s="59" customFormat="1" ht="20.399999999999999" x14ac:dyDescent="0.25">
      <c r="B468" s="55"/>
      <c r="C468" s="55"/>
      <c r="D468" s="28"/>
      <c r="E468" s="28"/>
      <c r="F468" s="28"/>
      <c r="P468" s="63"/>
      <c r="Q468" s="64"/>
      <c r="R468" s="64"/>
      <c r="S468" s="64"/>
      <c r="T468" s="64"/>
      <c r="U468" s="64"/>
      <c r="V468" s="64"/>
      <c r="W468" s="64"/>
      <c r="X468" s="64"/>
      <c r="Y468" s="64"/>
    </row>
    <row r="469" spans="2:26" s="59" customFormat="1" ht="20.399999999999999" x14ac:dyDescent="0.25">
      <c r="B469" s="55"/>
      <c r="C469" s="55"/>
      <c r="D469" s="28"/>
      <c r="E469" s="28"/>
      <c r="F469" s="28"/>
      <c r="P469" s="63"/>
      <c r="Q469" s="64"/>
      <c r="R469" s="64"/>
      <c r="S469" s="64"/>
      <c r="T469" s="64"/>
      <c r="U469" s="64"/>
      <c r="V469" s="64"/>
      <c r="W469" s="64"/>
      <c r="X469" s="64"/>
      <c r="Y469" s="64"/>
    </row>
    <row r="470" spans="2:26" s="59" customFormat="1" ht="20.399999999999999" x14ac:dyDescent="0.25">
      <c r="B470" s="55"/>
      <c r="C470" s="55"/>
      <c r="D470" s="28"/>
      <c r="E470" s="28"/>
      <c r="F470" s="28"/>
      <c r="O470" s="11"/>
      <c r="P470" s="63"/>
      <c r="Q470" s="64"/>
      <c r="R470" s="64"/>
      <c r="S470" s="64"/>
      <c r="T470" s="64"/>
      <c r="U470" s="64"/>
      <c r="V470" s="64"/>
      <c r="W470" s="64"/>
      <c r="X470" s="64"/>
      <c r="Y470" s="64"/>
      <c r="Z470" s="11"/>
    </row>
    <row r="471" spans="2:26" s="59" customFormat="1" ht="13.8" thickBot="1" x14ac:dyDescent="0.3">
      <c r="B471" s="55"/>
      <c r="C471" s="55"/>
      <c r="D471" s="28"/>
      <c r="E471" s="28"/>
      <c r="F471" s="28"/>
      <c r="O471" s="11"/>
      <c r="P471" s="60"/>
      <c r="Q471" s="61"/>
      <c r="R471" s="61"/>
      <c r="S471" s="61"/>
      <c r="T471" s="61"/>
      <c r="U471" s="61"/>
      <c r="V471" s="61"/>
      <c r="W471" s="61"/>
      <c r="X471" s="61"/>
      <c r="Y471" s="62"/>
      <c r="Z471" s="11"/>
    </row>
    <row r="472" spans="2:26" s="59" customFormat="1" ht="13.8" thickBot="1" x14ac:dyDescent="0.3">
      <c r="B472" s="55"/>
      <c r="C472" s="55"/>
      <c r="D472" s="28"/>
      <c r="E472" s="35" t="s">
        <v>1247</v>
      </c>
      <c r="F472" s="36"/>
      <c r="O472" s="11"/>
      <c r="P472" s="35" t="s">
        <v>1247</v>
      </c>
      <c r="Q472" s="65"/>
      <c r="R472" s="65"/>
      <c r="S472" s="65"/>
      <c r="T472" s="65"/>
      <c r="U472" s="65"/>
      <c r="V472" s="65"/>
      <c r="W472" s="65"/>
      <c r="X472" s="65"/>
      <c r="Y472" s="66"/>
    </row>
    <row r="473" spans="2:26" ht="22.8" customHeight="1" thickBot="1" x14ac:dyDescent="0.3">
      <c r="B473" s="67"/>
      <c r="C473" s="67"/>
      <c r="D473" s="67"/>
      <c r="E473" s="68" t="s">
        <v>1213</v>
      </c>
      <c r="F473" s="18" t="s">
        <v>1</v>
      </c>
      <c r="G473" s="43"/>
      <c r="I473" s="43"/>
      <c r="J473" s="43"/>
      <c r="K473" s="43"/>
      <c r="L473" s="43"/>
      <c r="M473" s="43"/>
      <c r="N473" s="18" t="s">
        <v>1211</v>
      </c>
      <c r="O473" s="18" t="s">
        <v>11</v>
      </c>
      <c r="P473" s="69" t="s">
        <v>12</v>
      </c>
      <c r="Q473" s="20" t="s">
        <v>13</v>
      </c>
      <c r="R473" s="20" t="s">
        <v>14</v>
      </c>
      <c r="S473" s="20" t="s">
        <v>15</v>
      </c>
      <c r="T473" s="20" t="s">
        <v>16</v>
      </c>
      <c r="U473" s="20" t="s">
        <v>17</v>
      </c>
      <c r="V473" s="91" t="s">
        <v>18</v>
      </c>
      <c r="W473" s="92"/>
      <c r="X473" s="92"/>
      <c r="Y473" s="21" t="s">
        <v>21</v>
      </c>
    </row>
    <row r="474" spans="2:26" x14ac:dyDescent="0.25">
      <c r="B474" s="48"/>
      <c r="C474" s="48"/>
      <c r="D474" s="70"/>
      <c r="E474" s="71"/>
      <c r="F474" s="44" t="s">
        <v>435</v>
      </c>
      <c r="G474" s="43"/>
      <c r="I474" s="43"/>
      <c r="J474" s="43"/>
      <c r="K474" s="43"/>
      <c r="L474" s="43"/>
      <c r="M474" s="72"/>
      <c r="N474" s="73">
        <v>29923597.149999999</v>
      </c>
      <c r="O474" s="74">
        <v>25000000</v>
      </c>
      <c r="P474" s="75">
        <f>P450</f>
        <v>54784705</v>
      </c>
      <c r="Q474" s="76">
        <f t="shared" ref="Q474:Y475" si="43">Q450</f>
        <v>45195417</v>
      </c>
      <c r="R474" s="76">
        <f t="shared" si="43"/>
        <v>55372604.399999999</v>
      </c>
      <c r="S474" s="76">
        <f t="shared" si="43"/>
        <v>42799278</v>
      </c>
      <c r="T474" s="76">
        <f t="shared" si="43"/>
        <v>35173418</v>
      </c>
      <c r="U474" s="76">
        <f t="shared" si="43"/>
        <v>30969122</v>
      </c>
      <c r="V474" s="102">
        <f t="shared" si="43"/>
        <v>28946500</v>
      </c>
      <c r="W474" s="102">
        <f t="shared" si="43"/>
        <v>17726349</v>
      </c>
      <c r="X474" s="102">
        <f t="shared" si="43"/>
        <v>6252792</v>
      </c>
      <c r="Y474" s="76">
        <f t="shared" si="43"/>
        <v>74116773</v>
      </c>
    </row>
    <row r="475" spans="2:26" x14ac:dyDescent="0.25">
      <c r="B475" s="48"/>
      <c r="C475" s="48"/>
      <c r="D475" s="70"/>
      <c r="E475" s="71"/>
      <c r="F475" s="30" t="s">
        <v>64</v>
      </c>
      <c r="G475" s="43"/>
      <c r="H475" s="43"/>
      <c r="I475" s="43"/>
      <c r="J475" s="43"/>
      <c r="K475" s="43"/>
      <c r="L475" s="43"/>
      <c r="M475" s="72"/>
      <c r="N475" s="77">
        <v>5931007.2599999998</v>
      </c>
      <c r="O475" s="78">
        <v>11000000</v>
      </c>
      <c r="P475" s="79">
        <f>P451</f>
        <v>33603607</v>
      </c>
      <c r="Q475" s="80">
        <f t="shared" si="43"/>
        <v>48298256</v>
      </c>
      <c r="R475" s="80">
        <f t="shared" si="43"/>
        <v>41810629.199999996</v>
      </c>
      <c r="S475" s="80">
        <f t="shared" si="43"/>
        <v>45022337</v>
      </c>
      <c r="T475" s="80">
        <f t="shared" si="43"/>
        <v>44870105</v>
      </c>
      <c r="U475" s="80">
        <f t="shared" si="43"/>
        <v>44742317</v>
      </c>
      <c r="V475" s="103">
        <f t="shared" si="43"/>
        <v>28024410</v>
      </c>
      <c r="W475" s="103">
        <f t="shared" si="43"/>
        <v>38559390</v>
      </c>
      <c r="X475" s="103">
        <f t="shared" si="43"/>
        <v>29474862</v>
      </c>
      <c r="Y475" s="80">
        <f t="shared" si="43"/>
        <v>17751763</v>
      </c>
    </row>
    <row r="476" spans="2:26" x14ac:dyDescent="0.25">
      <c r="B476" s="48"/>
      <c r="C476" s="48"/>
      <c r="D476" s="70"/>
      <c r="E476" s="71"/>
      <c r="F476" s="30" t="s">
        <v>640</v>
      </c>
      <c r="G476" s="43"/>
      <c r="H476" s="43"/>
      <c r="I476" s="43"/>
      <c r="J476" s="43"/>
      <c r="K476" s="43"/>
      <c r="L476" s="43"/>
      <c r="M476" s="72"/>
      <c r="N476" s="77">
        <v>48939284.539999992</v>
      </c>
      <c r="O476" s="78">
        <v>60000000</v>
      </c>
      <c r="P476" s="79">
        <f>P452+P455+P457+P461+P464</f>
        <v>64384880</v>
      </c>
      <c r="Q476" s="80">
        <f t="shared" ref="Q476:Y476" si="44">Q452+Q455+Q457+Q461+Q464</f>
        <v>35593217</v>
      </c>
      <c r="R476" s="80">
        <f t="shared" si="44"/>
        <v>49391874.200000003</v>
      </c>
      <c r="S476" s="80">
        <f t="shared" si="44"/>
        <v>50903378.799999997</v>
      </c>
      <c r="T476" s="80">
        <f t="shared" si="44"/>
        <v>45097128</v>
      </c>
      <c r="U476" s="80">
        <f t="shared" si="44"/>
        <v>45663835</v>
      </c>
      <c r="V476" s="103">
        <f t="shared" si="44"/>
        <v>12546575</v>
      </c>
      <c r="W476" s="103">
        <f t="shared" si="44"/>
        <v>2918140</v>
      </c>
      <c r="X476" s="103">
        <f t="shared" si="44"/>
        <v>18368</v>
      </c>
      <c r="Y476" s="80">
        <f t="shared" si="44"/>
        <v>0</v>
      </c>
    </row>
    <row r="477" spans="2:26" x14ac:dyDescent="0.25">
      <c r="B477" s="48"/>
      <c r="C477" s="48"/>
      <c r="D477" s="70"/>
      <c r="E477" s="71"/>
      <c r="F477" s="30" t="s">
        <v>1220</v>
      </c>
      <c r="G477" s="43"/>
      <c r="H477" s="43"/>
      <c r="I477" s="43"/>
      <c r="J477" s="43"/>
      <c r="K477" s="43"/>
      <c r="L477" s="43"/>
      <c r="M477" s="72"/>
      <c r="N477" s="77">
        <v>4460653.1500000004</v>
      </c>
      <c r="O477" s="78">
        <v>8000000</v>
      </c>
      <c r="P477" s="79">
        <f>P453</f>
        <v>5831976</v>
      </c>
      <c r="Q477" s="80">
        <f t="shared" ref="Q477:Y477" si="45">Q453</f>
        <v>7398003</v>
      </c>
      <c r="R477" s="80">
        <f t="shared" si="45"/>
        <v>10021915</v>
      </c>
      <c r="S477" s="80">
        <f t="shared" si="45"/>
        <v>14158752</v>
      </c>
      <c r="T477" s="80">
        <f t="shared" si="45"/>
        <v>13404948</v>
      </c>
      <c r="U477" s="80">
        <f t="shared" si="45"/>
        <v>5415496</v>
      </c>
      <c r="V477" s="103">
        <f t="shared" si="45"/>
        <v>0</v>
      </c>
      <c r="W477" s="103">
        <f t="shared" si="45"/>
        <v>0</v>
      </c>
      <c r="X477" s="103">
        <f t="shared" si="45"/>
        <v>0</v>
      </c>
      <c r="Y477" s="80">
        <f t="shared" si="45"/>
        <v>0</v>
      </c>
    </row>
    <row r="478" spans="2:26" x14ac:dyDescent="0.25">
      <c r="B478" s="48"/>
      <c r="C478" s="48"/>
      <c r="D478" s="70"/>
      <c r="E478" s="71"/>
      <c r="F478" s="30" t="s">
        <v>35</v>
      </c>
      <c r="G478" s="43"/>
      <c r="H478" s="43"/>
      <c r="I478" s="43"/>
      <c r="J478" s="43"/>
      <c r="K478" s="43"/>
      <c r="L478" s="43"/>
      <c r="M478" s="72"/>
      <c r="N478" s="77">
        <v>14702527.460000001</v>
      </c>
      <c r="O478" s="78">
        <v>20000000</v>
      </c>
      <c r="P478" s="79">
        <f>P459</f>
        <v>14055096</v>
      </c>
      <c r="Q478" s="80">
        <f t="shared" ref="Q478:Y478" si="46">Q459</f>
        <v>25210431</v>
      </c>
      <c r="R478" s="80">
        <f t="shared" si="46"/>
        <v>32251248.599999998</v>
      </c>
      <c r="S478" s="80">
        <f t="shared" si="46"/>
        <v>71857538.400000006</v>
      </c>
      <c r="T478" s="80">
        <f t="shared" si="46"/>
        <v>85194858.640000001</v>
      </c>
      <c r="U478" s="80">
        <f t="shared" si="46"/>
        <v>95591276.49000001</v>
      </c>
      <c r="V478" s="103">
        <f t="shared" si="46"/>
        <v>153184741.5</v>
      </c>
      <c r="W478" s="103">
        <f t="shared" si="46"/>
        <v>156719667.20000002</v>
      </c>
      <c r="X478" s="103">
        <f t="shared" si="46"/>
        <v>157785621</v>
      </c>
      <c r="Y478" s="80">
        <f t="shared" si="46"/>
        <v>676291647</v>
      </c>
    </row>
    <row r="479" spans="2:26" x14ac:dyDescent="0.25">
      <c r="B479" s="48"/>
      <c r="C479" s="48"/>
      <c r="D479" s="70"/>
      <c r="E479" s="81"/>
      <c r="F479" s="30" t="s">
        <v>24</v>
      </c>
      <c r="G479" s="43"/>
      <c r="H479" s="43"/>
      <c r="I479" s="43"/>
      <c r="J479" s="43"/>
      <c r="K479" s="43"/>
      <c r="L479" s="43"/>
      <c r="M479" s="72"/>
      <c r="N479" s="77">
        <v>14629485.120000003</v>
      </c>
      <c r="O479" s="78">
        <v>22000000</v>
      </c>
      <c r="P479" s="79">
        <f t="shared" ref="P479:Y479" si="47">P418</f>
        <v>21886615</v>
      </c>
      <c r="Q479" s="80">
        <f t="shared" si="47"/>
        <v>42559439</v>
      </c>
      <c r="R479" s="80">
        <f t="shared" si="47"/>
        <v>40287796</v>
      </c>
      <c r="S479" s="80">
        <f t="shared" si="47"/>
        <v>11254816</v>
      </c>
      <c r="T479" s="80">
        <f t="shared" si="47"/>
        <v>14852424</v>
      </c>
      <c r="U479" s="80">
        <f t="shared" si="47"/>
        <v>16568543</v>
      </c>
      <c r="V479" s="103">
        <f t="shared" si="47"/>
        <v>16904754</v>
      </c>
      <c r="W479" s="103">
        <f t="shared" si="47"/>
        <v>16836865</v>
      </c>
      <c r="X479" s="103">
        <f t="shared" si="47"/>
        <v>12102574</v>
      </c>
      <c r="Y479" s="80">
        <f t="shared" si="47"/>
        <v>2679293</v>
      </c>
    </row>
    <row r="480" spans="2:26" x14ac:dyDescent="0.25">
      <c r="B480" s="48"/>
      <c r="C480" s="48"/>
      <c r="D480" s="70"/>
      <c r="E480" s="81"/>
      <c r="F480" s="30" t="s">
        <v>922</v>
      </c>
      <c r="G480" s="43"/>
      <c r="H480" s="43"/>
      <c r="I480" s="43"/>
      <c r="J480" s="43"/>
      <c r="K480" s="43"/>
      <c r="L480" s="43"/>
      <c r="M480" s="72"/>
      <c r="N480" s="77">
        <v>17253612.02</v>
      </c>
      <c r="O480" s="78">
        <v>3000000</v>
      </c>
      <c r="P480" s="79">
        <f>P454</f>
        <v>1264276</v>
      </c>
      <c r="Q480" s="80">
        <f t="shared" ref="Q480:Y480" si="48">Q454</f>
        <v>6719913</v>
      </c>
      <c r="R480" s="80">
        <f t="shared" si="48"/>
        <v>7327507.7999999998</v>
      </c>
      <c r="S480" s="80">
        <f t="shared" si="48"/>
        <v>1284083</v>
      </c>
      <c r="T480" s="80">
        <f t="shared" si="48"/>
        <v>1106280</v>
      </c>
      <c r="U480" s="80">
        <f t="shared" si="48"/>
        <v>0</v>
      </c>
      <c r="V480" s="103">
        <f t="shared" si="48"/>
        <v>0</v>
      </c>
      <c r="W480" s="103">
        <f t="shared" si="48"/>
        <v>0</v>
      </c>
      <c r="X480" s="103">
        <f t="shared" si="48"/>
        <v>0</v>
      </c>
      <c r="Y480" s="80">
        <f t="shared" si="48"/>
        <v>0</v>
      </c>
    </row>
    <row r="481" spans="1:16384" x14ac:dyDescent="0.25">
      <c r="B481" s="48"/>
      <c r="C481" s="48"/>
      <c r="D481" s="70"/>
      <c r="E481" s="81"/>
      <c r="F481" s="30" t="s">
        <v>1224</v>
      </c>
      <c r="G481" s="43"/>
      <c r="H481" s="43"/>
      <c r="I481" s="43"/>
      <c r="J481" s="43"/>
      <c r="K481" s="43"/>
      <c r="L481" s="43"/>
      <c r="M481" s="72"/>
      <c r="N481" s="77">
        <v>3816664.96</v>
      </c>
      <c r="O481" s="78">
        <v>4000000</v>
      </c>
      <c r="P481" s="79">
        <f>P456</f>
        <v>4512690</v>
      </c>
      <c r="Q481" s="80">
        <f t="shared" ref="Q481:Y481" si="49">Q456</f>
        <v>4210239</v>
      </c>
      <c r="R481" s="80">
        <f t="shared" si="49"/>
        <v>4159506</v>
      </c>
      <c r="S481" s="80">
        <f t="shared" si="49"/>
        <v>4085802</v>
      </c>
      <c r="T481" s="80">
        <f t="shared" si="49"/>
        <v>4139453</v>
      </c>
      <c r="U481" s="80">
        <f t="shared" si="49"/>
        <v>4100000</v>
      </c>
      <c r="V481" s="103">
        <f t="shared" si="49"/>
        <v>4050000</v>
      </c>
      <c r="W481" s="103">
        <f t="shared" si="49"/>
        <v>0</v>
      </c>
      <c r="X481" s="103">
        <f t="shared" si="49"/>
        <v>0</v>
      </c>
      <c r="Y481" s="80">
        <f t="shared" si="49"/>
        <v>0</v>
      </c>
    </row>
    <row r="482" spans="1:16384" x14ac:dyDescent="0.25">
      <c r="B482" s="48"/>
      <c r="C482" s="48"/>
      <c r="D482" s="70"/>
      <c r="E482" s="81"/>
      <c r="F482" s="30" t="s">
        <v>1235</v>
      </c>
      <c r="G482" s="43"/>
      <c r="H482" s="43"/>
      <c r="I482" s="43"/>
      <c r="J482" s="43"/>
      <c r="K482" s="43"/>
      <c r="L482" s="43"/>
      <c r="M482" s="72"/>
      <c r="N482" s="77">
        <v>8182767.6200000001</v>
      </c>
      <c r="O482" s="78">
        <v>15000000</v>
      </c>
      <c r="P482" s="79">
        <f>P462</f>
        <v>7002483</v>
      </c>
      <c r="Q482" s="80">
        <f t="shared" ref="Q482:Y482" si="50">Q462</f>
        <v>5498965</v>
      </c>
      <c r="R482" s="80">
        <f t="shared" si="50"/>
        <v>474682</v>
      </c>
      <c r="S482" s="80">
        <f t="shared" si="50"/>
        <v>0</v>
      </c>
      <c r="T482" s="80">
        <f t="shared" si="50"/>
        <v>0</v>
      </c>
      <c r="U482" s="80">
        <f t="shared" si="50"/>
        <v>0</v>
      </c>
      <c r="V482" s="103">
        <f t="shared" si="50"/>
        <v>0</v>
      </c>
      <c r="W482" s="103">
        <f t="shared" si="50"/>
        <v>0</v>
      </c>
      <c r="X482" s="103">
        <f t="shared" si="50"/>
        <v>0</v>
      </c>
      <c r="Y482" s="80">
        <f t="shared" si="50"/>
        <v>0</v>
      </c>
    </row>
    <row r="483" spans="1:16384" x14ac:dyDescent="0.25">
      <c r="B483" s="48"/>
      <c r="C483" s="48"/>
      <c r="D483" s="70"/>
      <c r="E483" s="81"/>
      <c r="F483" s="30" t="s">
        <v>1231</v>
      </c>
      <c r="G483" s="43"/>
      <c r="H483" s="43"/>
      <c r="I483" s="43"/>
      <c r="J483" s="43"/>
      <c r="K483" s="43"/>
      <c r="L483" s="43"/>
      <c r="M483" s="72"/>
      <c r="N483" s="77">
        <v>10802221.780000001</v>
      </c>
      <c r="O483" s="78">
        <v>24000000</v>
      </c>
      <c r="P483" s="79">
        <f>P460</f>
        <v>6989281</v>
      </c>
      <c r="Q483" s="80">
        <f t="shared" ref="Q483:Y483" si="51">Q460</f>
        <v>5959583</v>
      </c>
      <c r="R483" s="80">
        <f t="shared" si="51"/>
        <v>3261999</v>
      </c>
      <c r="S483" s="80">
        <f t="shared" si="51"/>
        <v>0</v>
      </c>
      <c r="T483" s="80">
        <f t="shared" si="51"/>
        <v>0</v>
      </c>
      <c r="U483" s="80">
        <f t="shared" si="51"/>
        <v>0</v>
      </c>
      <c r="V483" s="103">
        <f t="shared" si="51"/>
        <v>0</v>
      </c>
      <c r="W483" s="103">
        <f t="shared" si="51"/>
        <v>0</v>
      </c>
      <c r="X483" s="103">
        <f t="shared" si="51"/>
        <v>0</v>
      </c>
      <c r="Y483" s="80">
        <f t="shared" si="51"/>
        <v>0</v>
      </c>
    </row>
    <row r="484" spans="1:16384" x14ac:dyDescent="0.25">
      <c r="B484" s="48"/>
      <c r="C484" s="48"/>
      <c r="D484" s="70"/>
      <c r="E484" s="81"/>
      <c r="F484" s="30" t="s">
        <v>1228</v>
      </c>
      <c r="G484" s="43"/>
      <c r="H484" s="43"/>
      <c r="I484" s="43"/>
      <c r="J484" s="43"/>
      <c r="K484" s="43"/>
      <c r="L484" s="43"/>
      <c r="M484" s="72"/>
      <c r="N484" s="77">
        <v>52409486.930000007</v>
      </c>
      <c r="O484" s="78">
        <v>40000000</v>
      </c>
      <c r="P484" s="79">
        <f>P458</f>
        <v>28974427</v>
      </c>
      <c r="Q484" s="80">
        <f t="shared" ref="Q484:Y484" si="52">Q458</f>
        <v>6235968</v>
      </c>
      <c r="R484" s="80">
        <f t="shared" si="52"/>
        <v>1319188</v>
      </c>
      <c r="S484" s="80">
        <f t="shared" si="52"/>
        <v>25372</v>
      </c>
      <c r="T484" s="80">
        <f t="shared" si="52"/>
        <v>0</v>
      </c>
      <c r="U484" s="80">
        <f t="shared" si="52"/>
        <v>0</v>
      </c>
      <c r="V484" s="103">
        <f t="shared" si="52"/>
        <v>0</v>
      </c>
      <c r="W484" s="103">
        <f t="shared" si="52"/>
        <v>0</v>
      </c>
      <c r="X484" s="103">
        <f t="shared" si="52"/>
        <v>0</v>
      </c>
      <c r="Y484" s="80">
        <f t="shared" si="52"/>
        <v>0</v>
      </c>
    </row>
    <row r="485" spans="1:16384" x14ac:dyDescent="0.25">
      <c r="B485" s="48"/>
      <c r="C485" s="48"/>
      <c r="D485" s="70"/>
      <c r="E485" s="81"/>
      <c r="F485" s="30" t="s">
        <v>1240</v>
      </c>
      <c r="G485" s="43"/>
      <c r="H485" s="43"/>
      <c r="I485" s="43"/>
      <c r="J485" s="43"/>
      <c r="K485" s="43"/>
      <c r="L485" s="43"/>
      <c r="M485" s="43"/>
      <c r="N485" s="77"/>
      <c r="O485" s="78">
        <v>3000000</v>
      </c>
      <c r="P485" s="79">
        <f>P465</f>
        <v>3077232</v>
      </c>
      <c r="Q485" s="80">
        <f t="shared" ref="Q485:Y486" si="53">Q465</f>
        <v>6817744</v>
      </c>
      <c r="R485" s="80">
        <f t="shared" si="53"/>
        <v>3337187</v>
      </c>
      <c r="S485" s="80">
        <f t="shared" si="53"/>
        <v>1089429</v>
      </c>
      <c r="T485" s="80">
        <f t="shared" si="53"/>
        <v>0</v>
      </c>
      <c r="U485" s="80">
        <f t="shared" si="53"/>
        <v>0</v>
      </c>
      <c r="V485" s="103">
        <f t="shared" si="53"/>
        <v>0</v>
      </c>
      <c r="W485" s="103">
        <f t="shared" si="53"/>
        <v>0</v>
      </c>
      <c r="X485" s="103">
        <f t="shared" si="53"/>
        <v>0</v>
      </c>
      <c r="Y485" s="80">
        <f t="shared" si="53"/>
        <v>0</v>
      </c>
    </row>
    <row r="486" spans="1:16384" ht="13.8" thickBot="1" x14ac:dyDescent="0.3">
      <c r="B486" s="48"/>
      <c r="C486" s="48"/>
      <c r="D486" s="70"/>
      <c r="E486" s="81"/>
      <c r="F486" s="82" t="s">
        <v>1242</v>
      </c>
      <c r="G486" s="43"/>
      <c r="H486" s="43"/>
      <c r="I486" s="43"/>
      <c r="J486" s="43"/>
      <c r="K486" s="43"/>
      <c r="L486" s="43"/>
      <c r="M486" s="43"/>
      <c r="N486" s="83"/>
      <c r="O486" s="84"/>
      <c r="P486" s="85">
        <f>P466</f>
        <v>0</v>
      </c>
      <c r="Q486" s="86">
        <f t="shared" si="53"/>
        <v>0</v>
      </c>
      <c r="R486" s="86">
        <f t="shared" si="53"/>
        <v>0</v>
      </c>
      <c r="S486" s="86">
        <f t="shared" si="53"/>
        <v>0</v>
      </c>
      <c r="T486" s="86">
        <f t="shared" si="53"/>
        <v>0</v>
      </c>
      <c r="U486" s="86">
        <f t="shared" si="53"/>
        <v>0</v>
      </c>
      <c r="V486" s="104">
        <f t="shared" si="53"/>
        <v>0</v>
      </c>
      <c r="W486" s="104">
        <f t="shared" si="53"/>
        <v>0</v>
      </c>
      <c r="X486" s="104">
        <f t="shared" si="53"/>
        <v>0</v>
      </c>
      <c r="Y486" s="86">
        <f t="shared" si="53"/>
        <v>0</v>
      </c>
    </row>
    <row r="487" spans="1:16384" ht="21" thickBot="1" x14ac:dyDescent="0.3">
      <c r="B487" s="22"/>
      <c r="C487" s="23"/>
      <c r="D487" s="28"/>
      <c r="E487" s="35"/>
      <c r="F487" s="36" t="s">
        <v>1243</v>
      </c>
      <c r="G487" s="43"/>
      <c r="H487" s="43"/>
      <c r="I487" s="43"/>
      <c r="J487" s="43"/>
      <c r="K487" s="43"/>
      <c r="L487" s="43"/>
      <c r="M487" s="43"/>
      <c r="N487" s="87">
        <f>SUM(N473:N485)</f>
        <v>211051307.99000004</v>
      </c>
      <c r="O487" s="87">
        <f>SUM(O473:O485)</f>
        <v>235000000</v>
      </c>
      <c r="P487" s="88">
        <f>SUM(P473:P485)</f>
        <v>246367268</v>
      </c>
      <c r="Q487" s="37">
        <f t="shared" ref="Q487:X487" si="54">SUM(Q473:Q485)</f>
        <v>239697175</v>
      </c>
      <c r="R487" s="37">
        <f t="shared" si="54"/>
        <v>249016137.20000002</v>
      </c>
      <c r="S487" s="37">
        <f t="shared" si="54"/>
        <v>242480786.20000002</v>
      </c>
      <c r="T487" s="37">
        <f t="shared" si="54"/>
        <v>243838614.63999999</v>
      </c>
      <c r="U487" s="37">
        <f t="shared" si="54"/>
        <v>243050589.49000001</v>
      </c>
      <c r="V487" s="105">
        <f t="shared" si="54"/>
        <v>243656980.5</v>
      </c>
      <c r="W487" s="105">
        <f t="shared" si="54"/>
        <v>232760411.20000002</v>
      </c>
      <c r="X487" s="105">
        <f t="shared" si="54"/>
        <v>205634217</v>
      </c>
      <c r="Y487" s="39">
        <f t="shared" ref="Y487" si="55">SUM(Y473:Y486)</f>
        <v>770839476</v>
      </c>
    </row>
    <row r="488" spans="1:16384" x14ac:dyDescent="0.25">
      <c r="B488" s="89"/>
      <c r="Q488" s="59"/>
    </row>
    <row r="489" spans="1:16384" x14ac:dyDescent="0.25">
      <c r="B489" s="89"/>
      <c r="O489" s="90"/>
      <c r="Q489" s="59"/>
    </row>
    <row r="490" spans="1:16384" x14ac:dyDescent="0.25">
      <c r="B490" s="89"/>
      <c r="Q490" s="59"/>
    </row>
    <row r="491" spans="1:16384" s="157" customFormat="1" x14ac:dyDescent="0.25">
      <c r="A491" s="157" t="s">
        <v>1274</v>
      </c>
      <c r="B491" s="157" t="s">
        <v>1274</v>
      </c>
      <c r="C491" s="157" t="s">
        <v>1274</v>
      </c>
      <c r="D491" s="157" t="s">
        <v>1274</v>
      </c>
      <c r="E491" s="157" t="s">
        <v>1274</v>
      </c>
      <c r="F491" s="157" t="s">
        <v>1274</v>
      </c>
      <c r="G491" s="157" t="s">
        <v>1274</v>
      </c>
      <c r="H491" s="157" t="s">
        <v>1274</v>
      </c>
      <c r="I491" s="157" t="s">
        <v>1274</v>
      </c>
      <c r="J491" s="157" t="s">
        <v>1274</v>
      </c>
      <c r="K491" s="157" t="s">
        <v>1274</v>
      </c>
      <c r="L491" s="157" t="s">
        <v>1274</v>
      </c>
      <c r="M491" s="157" t="s">
        <v>1274</v>
      </c>
      <c r="N491" s="157" t="s">
        <v>1274</v>
      </c>
      <c r="O491" s="157" t="s">
        <v>1274</v>
      </c>
      <c r="P491" s="157" t="s">
        <v>1274</v>
      </c>
      <c r="Q491" s="157" t="s">
        <v>1274</v>
      </c>
      <c r="R491" s="157" t="s">
        <v>1274</v>
      </c>
      <c r="S491" s="157" t="s">
        <v>1274</v>
      </c>
      <c r="T491" s="157" t="s">
        <v>1274</v>
      </c>
      <c r="U491" s="157" t="s">
        <v>1274</v>
      </c>
      <c r="V491" s="157" t="s">
        <v>1274</v>
      </c>
      <c r="W491" s="157" t="s">
        <v>1274</v>
      </c>
      <c r="X491" s="157" t="s">
        <v>1274</v>
      </c>
      <c r="Y491" s="157" t="s">
        <v>1274</v>
      </c>
      <c r="Z491" s="157" t="s">
        <v>1274</v>
      </c>
      <c r="AA491" s="157" t="s">
        <v>1274</v>
      </c>
      <c r="AB491" s="157" t="s">
        <v>1274</v>
      </c>
      <c r="AC491" s="157" t="s">
        <v>1274</v>
      </c>
      <c r="AD491" s="157" t="s">
        <v>1274</v>
      </c>
      <c r="AE491" s="157" t="s">
        <v>1274</v>
      </c>
      <c r="AF491" s="157" t="s">
        <v>1274</v>
      </c>
      <c r="AG491" s="157" t="s">
        <v>1274</v>
      </c>
      <c r="AH491" s="157" t="s">
        <v>1274</v>
      </c>
      <c r="AI491" s="157" t="s">
        <v>1274</v>
      </c>
      <c r="AJ491" s="157" t="s">
        <v>1274</v>
      </c>
      <c r="AK491" s="157" t="s">
        <v>1274</v>
      </c>
      <c r="AL491" s="157" t="s">
        <v>1274</v>
      </c>
      <c r="AM491" s="157" t="s">
        <v>1274</v>
      </c>
      <c r="AN491" s="157" t="s">
        <v>1274</v>
      </c>
      <c r="AO491" s="157" t="s">
        <v>1274</v>
      </c>
      <c r="AP491" s="157" t="s">
        <v>1274</v>
      </c>
      <c r="AQ491" s="157" t="s">
        <v>1274</v>
      </c>
      <c r="AR491" s="157" t="s">
        <v>1274</v>
      </c>
      <c r="AS491" s="157" t="s">
        <v>1274</v>
      </c>
      <c r="AT491" s="157" t="s">
        <v>1274</v>
      </c>
      <c r="AU491" s="157" t="s">
        <v>1274</v>
      </c>
      <c r="AV491" s="157" t="s">
        <v>1274</v>
      </c>
      <c r="AW491" s="157" t="s">
        <v>1274</v>
      </c>
      <c r="AX491" s="157" t="s">
        <v>1274</v>
      </c>
      <c r="AY491" s="157" t="s">
        <v>1274</v>
      </c>
      <c r="AZ491" s="157" t="s">
        <v>1274</v>
      </c>
      <c r="BA491" s="157" t="s">
        <v>1274</v>
      </c>
      <c r="BB491" s="157" t="s">
        <v>1274</v>
      </c>
      <c r="BC491" s="157" t="s">
        <v>1274</v>
      </c>
      <c r="BD491" s="157" t="s">
        <v>1274</v>
      </c>
      <c r="BE491" s="157" t="s">
        <v>1274</v>
      </c>
      <c r="BF491" s="157" t="s">
        <v>1274</v>
      </c>
      <c r="BG491" s="157" t="s">
        <v>1274</v>
      </c>
      <c r="BH491" s="157" t="s">
        <v>1274</v>
      </c>
      <c r="BI491" s="157" t="s">
        <v>1274</v>
      </c>
      <c r="BJ491" s="157" t="s">
        <v>1274</v>
      </c>
      <c r="BK491" s="157" t="s">
        <v>1274</v>
      </c>
      <c r="BL491" s="157" t="s">
        <v>1274</v>
      </c>
      <c r="BM491" s="157" t="s">
        <v>1274</v>
      </c>
      <c r="BN491" s="157" t="s">
        <v>1274</v>
      </c>
      <c r="BO491" s="157" t="s">
        <v>1274</v>
      </c>
      <c r="BP491" s="157" t="s">
        <v>1274</v>
      </c>
      <c r="BQ491" s="157" t="s">
        <v>1274</v>
      </c>
      <c r="BR491" s="157" t="s">
        <v>1274</v>
      </c>
      <c r="BS491" s="157" t="s">
        <v>1274</v>
      </c>
      <c r="BT491" s="157" t="s">
        <v>1274</v>
      </c>
      <c r="BU491" s="157" t="s">
        <v>1274</v>
      </c>
      <c r="BV491" s="157" t="s">
        <v>1274</v>
      </c>
      <c r="BW491" s="157" t="s">
        <v>1274</v>
      </c>
      <c r="BX491" s="157" t="s">
        <v>1274</v>
      </c>
      <c r="BY491" s="157" t="s">
        <v>1274</v>
      </c>
      <c r="BZ491" s="157" t="s">
        <v>1274</v>
      </c>
      <c r="CA491" s="157" t="s">
        <v>1274</v>
      </c>
      <c r="CB491" s="157" t="s">
        <v>1274</v>
      </c>
      <c r="CC491" s="157" t="s">
        <v>1274</v>
      </c>
      <c r="CD491" s="157" t="s">
        <v>1274</v>
      </c>
      <c r="CE491" s="157" t="s">
        <v>1274</v>
      </c>
      <c r="CF491" s="157" t="s">
        <v>1274</v>
      </c>
      <c r="CG491" s="157" t="s">
        <v>1274</v>
      </c>
      <c r="CH491" s="157" t="s">
        <v>1274</v>
      </c>
      <c r="CI491" s="157" t="s">
        <v>1274</v>
      </c>
      <c r="CJ491" s="157" t="s">
        <v>1274</v>
      </c>
      <c r="CK491" s="157" t="s">
        <v>1274</v>
      </c>
      <c r="CL491" s="157" t="s">
        <v>1274</v>
      </c>
      <c r="CM491" s="157" t="s">
        <v>1274</v>
      </c>
      <c r="CN491" s="157" t="s">
        <v>1274</v>
      </c>
      <c r="CO491" s="157" t="s">
        <v>1274</v>
      </c>
      <c r="CP491" s="157" t="s">
        <v>1274</v>
      </c>
      <c r="CQ491" s="157" t="s">
        <v>1274</v>
      </c>
      <c r="CR491" s="157" t="s">
        <v>1274</v>
      </c>
      <c r="CS491" s="157" t="s">
        <v>1274</v>
      </c>
      <c r="CT491" s="157" t="s">
        <v>1274</v>
      </c>
      <c r="CU491" s="157" t="s">
        <v>1274</v>
      </c>
      <c r="CV491" s="157" t="s">
        <v>1274</v>
      </c>
      <c r="CW491" s="157" t="s">
        <v>1274</v>
      </c>
      <c r="CX491" s="157" t="s">
        <v>1274</v>
      </c>
      <c r="CY491" s="157" t="s">
        <v>1274</v>
      </c>
      <c r="CZ491" s="157" t="s">
        <v>1274</v>
      </c>
      <c r="DA491" s="157" t="s">
        <v>1274</v>
      </c>
      <c r="DB491" s="157" t="s">
        <v>1274</v>
      </c>
      <c r="DC491" s="157" t="s">
        <v>1274</v>
      </c>
      <c r="DD491" s="157" t="s">
        <v>1274</v>
      </c>
      <c r="DE491" s="157" t="s">
        <v>1274</v>
      </c>
      <c r="DF491" s="157" t="s">
        <v>1274</v>
      </c>
      <c r="DG491" s="157" t="s">
        <v>1274</v>
      </c>
      <c r="DH491" s="157" t="s">
        <v>1274</v>
      </c>
      <c r="DI491" s="157" t="s">
        <v>1274</v>
      </c>
      <c r="DJ491" s="157" t="s">
        <v>1274</v>
      </c>
      <c r="DK491" s="157" t="s">
        <v>1274</v>
      </c>
      <c r="DL491" s="157" t="s">
        <v>1274</v>
      </c>
      <c r="DM491" s="157" t="s">
        <v>1274</v>
      </c>
      <c r="DN491" s="157" t="s">
        <v>1274</v>
      </c>
      <c r="DO491" s="157" t="s">
        <v>1274</v>
      </c>
      <c r="DP491" s="157" t="s">
        <v>1274</v>
      </c>
      <c r="DQ491" s="157" t="s">
        <v>1274</v>
      </c>
      <c r="DR491" s="157" t="s">
        <v>1274</v>
      </c>
      <c r="DS491" s="157" t="s">
        <v>1274</v>
      </c>
      <c r="DT491" s="157" t="s">
        <v>1274</v>
      </c>
      <c r="DU491" s="157" t="s">
        <v>1274</v>
      </c>
      <c r="DV491" s="157" t="s">
        <v>1274</v>
      </c>
      <c r="DW491" s="157" t="s">
        <v>1274</v>
      </c>
      <c r="DX491" s="157" t="s">
        <v>1274</v>
      </c>
      <c r="DY491" s="157" t="s">
        <v>1274</v>
      </c>
      <c r="DZ491" s="157" t="s">
        <v>1274</v>
      </c>
      <c r="EA491" s="157" t="s">
        <v>1274</v>
      </c>
      <c r="EB491" s="157" t="s">
        <v>1274</v>
      </c>
      <c r="EC491" s="157" t="s">
        <v>1274</v>
      </c>
      <c r="ED491" s="157" t="s">
        <v>1274</v>
      </c>
      <c r="EE491" s="157" t="s">
        <v>1274</v>
      </c>
      <c r="EF491" s="157" t="s">
        <v>1274</v>
      </c>
      <c r="EG491" s="157" t="s">
        <v>1274</v>
      </c>
      <c r="EH491" s="157" t="s">
        <v>1274</v>
      </c>
      <c r="EI491" s="157" t="s">
        <v>1274</v>
      </c>
      <c r="EJ491" s="157" t="s">
        <v>1274</v>
      </c>
      <c r="EK491" s="157" t="s">
        <v>1274</v>
      </c>
      <c r="EL491" s="157" t="s">
        <v>1274</v>
      </c>
      <c r="EM491" s="157" t="s">
        <v>1274</v>
      </c>
      <c r="EN491" s="157" t="s">
        <v>1274</v>
      </c>
      <c r="EO491" s="157" t="s">
        <v>1274</v>
      </c>
      <c r="EP491" s="157" t="s">
        <v>1274</v>
      </c>
      <c r="EQ491" s="157" t="s">
        <v>1274</v>
      </c>
      <c r="ER491" s="157" t="s">
        <v>1274</v>
      </c>
      <c r="ES491" s="157" t="s">
        <v>1274</v>
      </c>
      <c r="ET491" s="157" t="s">
        <v>1274</v>
      </c>
      <c r="EU491" s="157" t="s">
        <v>1274</v>
      </c>
      <c r="EV491" s="157" t="s">
        <v>1274</v>
      </c>
      <c r="EW491" s="157" t="s">
        <v>1274</v>
      </c>
      <c r="EX491" s="157" t="s">
        <v>1274</v>
      </c>
      <c r="EY491" s="157" t="s">
        <v>1274</v>
      </c>
      <c r="EZ491" s="157" t="s">
        <v>1274</v>
      </c>
      <c r="FA491" s="157" t="s">
        <v>1274</v>
      </c>
      <c r="FB491" s="157" t="s">
        <v>1274</v>
      </c>
      <c r="FC491" s="157" t="s">
        <v>1274</v>
      </c>
      <c r="FD491" s="157" t="s">
        <v>1274</v>
      </c>
      <c r="FE491" s="157" t="s">
        <v>1274</v>
      </c>
      <c r="FF491" s="157" t="s">
        <v>1274</v>
      </c>
      <c r="FG491" s="157" t="s">
        <v>1274</v>
      </c>
      <c r="FH491" s="157" t="s">
        <v>1274</v>
      </c>
      <c r="FI491" s="157" t="s">
        <v>1274</v>
      </c>
      <c r="FJ491" s="157" t="s">
        <v>1274</v>
      </c>
      <c r="FK491" s="157" t="s">
        <v>1274</v>
      </c>
      <c r="FL491" s="157" t="s">
        <v>1274</v>
      </c>
      <c r="FM491" s="157" t="s">
        <v>1274</v>
      </c>
      <c r="FN491" s="157" t="s">
        <v>1274</v>
      </c>
      <c r="FO491" s="157" t="s">
        <v>1274</v>
      </c>
      <c r="FP491" s="157" t="s">
        <v>1274</v>
      </c>
      <c r="FQ491" s="157" t="s">
        <v>1274</v>
      </c>
      <c r="FR491" s="157" t="s">
        <v>1274</v>
      </c>
      <c r="FS491" s="157" t="s">
        <v>1274</v>
      </c>
      <c r="FT491" s="157" t="s">
        <v>1274</v>
      </c>
      <c r="FU491" s="157" t="s">
        <v>1274</v>
      </c>
      <c r="FV491" s="157" t="s">
        <v>1274</v>
      </c>
      <c r="FW491" s="157" t="s">
        <v>1274</v>
      </c>
      <c r="FX491" s="157" t="s">
        <v>1274</v>
      </c>
      <c r="FY491" s="157" t="s">
        <v>1274</v>
      </c>
      <c r="FZ491" s="157" t="s">
        <v>1274</v>
      </c>
      <c r="GA491" s="157" t="s">
        <v>1274</v>
      </c>
      <c r="GB491" s="157" t="s">
        <v>1274</v>
      </c>
      <c r="GC491" s="157" t="s">
        <v>1274</v>
      </c>
      <c r="GD491" s="157" t="s">
        <v>1274</v>
      </c>
      <c r="GE491" s="157" t="s">
        <v>1274</v>
      </c>
      <c r="GF491" s="157" t="s">
        <v>1274</v>
      </c>
      <c r="GG491" s="157" t="s">
        <v>1274</v>
      </c>
      <c r="GH491" s="157" t="s">
        <v>1274</v>
      </c>
      <c r="GI491" s="157" t="s">
        <v>1274</v>
      </c>
      <c r="GJ491" s="157" t="s">
        <v>1274</v>
      </c>
      <c r="GK491" s="157" t="s">
        <v>1274</v>
      </c>
      <c r="GL491" s="157" t="s">
        <v>1274</v>
      </c>
      <c r="GM491" s="157" t="s">
        <v>1274</v>
      </c>
      <c r="GN491" s="157" t="s">
        <v>1274</v>
      </c>
      <c r="GO491" s="157" t="s">
        <v>1274</v>
      </c>
      <c r="GP491" s="157" t="s">
        <v>1274</v>
      </c>
      <c r="GQ491" s="157" t="s">
        <v>1274</v>
      </c>
      <c r="GR491" s="157" t="s">
        <v>1274</v>
      </c>
      <c r="GS491" s="157" t="s">
        <v>1274</v>
      </c>
      <c r="GT491" s="157" t="s">
        <v>1274</v>
      </c>
      <c r="GU491" s="157" t="s">
        <v>1274</v>
      </c>
      <c r="GV491" s="157" t="s">
        <v>1274</v>
      </c>
      <c r="GW491" s="157" t="s">
        <v>1274</v>
      </c>
      <c r="GX491" s="157" t="s">
        <v>1274</v>
      </c>
      <c r="GY491" s="157" t="s">
        <v>1274</v>
      </c>
      <c r="GZ491" s="157" t="s">
        <v>1274</v>
      </c>
      <c r="HA491" s="157" t="s">
        <v>1274</v>
      </c>
      <c r="HB491" s="157" t="s">
        <v>1274</v>
      </c>
      <c r="HC491" s="157" t="s">
        <v>1274</v>
      </c>
      <c r="HD491" s="157" t="s">
        <v>1274</v>
      </c>
      <c r="HE491" s="157" t="s">
        <v>1274</v>
      </c>
      <c r="HF491" s="157" t="s">
        <v>1274</v>
      </c>
      <c r="HG491" s="157" t="s">
        <v>1274</v>
      </c>
      <c r="HH491" s="157" t="s">
        <v>1274</v>
      </c>
      <c r="HI491" s="157" t="s">
        <v>1274</v>
      </c>
      <c r="HJ491" s="157" t="s">
        <v>1274</v>
      </c>
      <c r="HK491" s="157" t="s">
        <v>1274</v>
      </c>
      <c r="HL491" s="157" t="s">
        <v>1274</v>
      </c>
      <c r="HM491" s="157" t="s">
        <v>1274</v>
      </c>
      <c r="HN491" s="157" t="s">
        <v>1274</v>
      </c>
      <c r="HO491" s="157" t="s">
        <v>1274</v>
      </c>
      <c r="HP491" s="157" t="s">
        <v>1274</v>
      </c>
      <c r="HQ491" s="157" t="s">
        <v>1274</v>
      </c>
      <c r="HR491" s="157" t="s">
        <v>1274</v>
      </c>
      <c r="HS491" s="157" t="s">
        <v>1274</v>
      </c>
      <c r="HT491" s="157" t="s">
        <v>1274</v>
      </c>
      <c r="HU491" s="157" t="s">
        <v>1274</v>
      </c>
      <c r="HV491" s="157" t="s">
        <v>1274</v>
      </c>
      <c r="HW491" s="157" t="s">
        <v>1274</v>
      </c>
      <c r="HX491" s="157" t="s">
        <v>1274</v>
      </c>
      <c r="HY491" s="157" t="s">
        <v>1274</v>
      </c>
      <c r="HZ491" s="157" t="s">
        <v>1274</v>
      </c>
      <c r="IA491" s="157" t="s">
        <v>1274</v>
      </c>
      <c r="IB491" s="157" t="s">
        <v>1274</v>
      </c>
      <c r="IC491" s="157" t="s">
        <v>1274</v>
      </c>
      <c r="ID491" s="157" t="s">
        <v>1274</v>
      </c>
      <c r="IE491" s="157" t="s">
        <v>1274</v>
      </c>
      <c r="IF491" s="157" t="s">
        <v>1274</v>
      </c>
      <c r="IG491" s="157" t="s">
        <v>1274</v>
      </c>
      <c r="IH491" s="157" t="s">
        <v>1274</v>
      </c>
      <c r="II491" s="157" t="s">
        <v>1274</v>
      </c>
      <c r="IJ491" s="157" t="s">
        <v>1274</v>
      </c>
      <c r="IK491" s="157" t="s">
        <v>1274</v>
      </c>
      <c r="IL491" s="157" t="s">
        <v>1274</v>
      </c>
      <c r="IM491" s="157" t="s">
        <v>1274</v>
      </c>
      <c r="IN491" s="157" t="s">
        <v>1274</v>
      </c>
      <c r="IO491" s="157" t="s">
        <v>1274</v>
      </c>
      <c r="IP491" s="157" t="s">
        <v>1274</v>
      </c>
      <c r="IQ491" s="157" t="s">
        <v>1274</v>
      </c>
      <c r="IR491" s="157" t="s">
        <v>1274</v>
      </c>
      <c r="IS491" s="157" t="s">
        <v>1274</v>
      </c>
      <c r="IT491" s="157" t="s">
        <v>1274</v>
      </c>
      <c r="IU491" s="157" t="s">
        <v>1274</v>
      </c>
      <c r="IV491" s="157" t="s">
        <v>1274</v>
      </c>
      <c r="IW491" s="157" t="s">
        <v>1274</v>
      </c>
      <c r="IX491" s="157" t="s">
        <v>1274</v>
      </c>
      <c r="IY491" s="157" t="s">
        <v>1274</v>
      </c>
      <c r="IZ491" s="157" t="s">
        <v>1274</v>
      </c>
      <c r="JA491" s="157" t="s">
        <v>1274</v>
      </c>
      <c r="JB491" s="157" t="s">
        <v>1274</v>
      </c>
      <c r="JC491" s="157" t="s">
        <v>1274</v>
      </c>
      <c r="JD491" s="157" t="s">
        <v>1274</v>
      </c>
      <c r="JE491" s="157" t="s">
        <v>1274</v>
      </c>
      <c r="JF491" s="157" t="s">
        <v>1274</v>
      </c>
      <c r="JG491" s="157" t="s">
        <v>1274</v>
      </c>
      <c r="JH491" s="157" t="s">
        <v>1274</v>
      </c>
      <c r="JI491" s="157" t="s">
        <v>1274</v>
      </c>
      <c r="JJ491" s="157" t="s">
        <v>1274</v>
      </c>
      <c r="JK491" s="157" t="s">
        <v>1274</v>
      </c>
      <c r="JL491" s="157" t="s">
        <v>1274</v>
      </c>
      <c r="JM491" s="157" t="s">
        <v>1274</v>
      </c>
      <c r="JN491" s="157" t="s">
        <v>1274</v>
      </c>
      <c r="JO491" s="157" t="s">
        <v>1274</v>
      </c>
      <c r="JP491" s="157" t="s">
        <v>1274</v>
      </c>
      <c r="JQ491" s="157" t="s">
        <v>1274</v>
      </c>
      <c r="JR491" s="157" t="s">
        <v>1274</v>
      </c>
      <c r="JS491" s="157" t="s">
        <v>1274</v>
      </c>
      <c r="JT491" s="157" t="s">
        <v>1274</v>
      </c>
      <c r="JU491" s="157" t="s">
        <v>1274</v>
      </c>
      <c r="JV491" s="157" t="s">
        <v>1274</v>
      </c>
      <c r="JW491" s="157" t="s">
        <v>1274</v>
      </c>
      <c r="JX491" s="157" t="s">
        <v>1274</v>
      </c>
      <c r="JY491" s="157" t="s">
        <v>1274</v>
      </c>
      <c r="JZ491" s="157" t="s">
        <v>1274</v>
      </c>
      <c r="KA491" s="157" t="s">
        <v>1274</v>
      </c>
      <c r="KB491" s="157" t="s">
        <v>1274</v>
      </c>
      <c r="KC491" s="157" t="s">
        <v>1274</v>
      </c>
      <c r="KD491" s="157" t="s">
        <v>1274</v>
      </c>
      <c r="KE491" s="157" t="s">
        <v>1274</v>
      </c>
      <c r="KF491" s="157" t="s">
        <v>1274</v>
      </c>
      <c r="KG491" s="157" t="s">
        <v>1274</v>
      </c>
      <c r="KH491" s="157" t="s">
        <v>1274</v>
      </c>
      <c r="KI491" s="157" t="s">
        <v>1274</v>
      </c>
      <c r="KJ491" s="157" t="s">
        <v>1274</v>
      </c>
      <c r="KK491" s="157" t="s">
        <v>1274</v>
      </c>
      <c r="KL491" s="157" t="s">
        <v>1274</v>
      </c>
      <c r="KM491" s="157" t="s">
        <v>1274</v>
      </c>
      <c r="KN491" s="157" t="s">
        <v>1274</v>
      </c>
      <c r="KO491" s="157" t="s">
        <v>1274</v>
      </c>
      <c r="KP491" s="157" t="s">
        <v>1274</v>
      </c>
      <c r="KQ491" s="157" t="s">
        <v>1274</v>
      </c>
      <c r="KR491" s="157" t="s">
        <v>1274</v>
      </c>
      <c r="KS491" s="157" t="s">
        <v>1274</v>
      </c>
      <c r="KT491" s="157" t="s">
        <v>1274</v>
      </c>
      <c r="KU491" s="157" t="s">
        <v>1274</v>
      </c>
      <c r="KV491" s="157" t="s">
        <v>1274</v>
      </c>
      <c r="KW491" s="157" t="s">
        <v>1274</v>
      </c>
      <c r="KX491" s="157" t="s">
        <v>1274</v>
      </c>
      <c r="KY491" s="157" t="s">
        <v>1274</v>
      </c>
      <c r="KZ491" s="157" t="s">
        <v>1274</v>
      </c>
      <c r="LA491" s="157" t="s">
        <v>1274</v>
      </c>
      <c r="LB491" s="157" t="s">
        <v>1274</v>
      </c>
      <c r="LC491" s="157" t="s">
        <v>1274</v>
      </c>
      <c r="LD491" s="157" t="s">
        <v>1274</v>
      </c>
      <c r="LE491" s="157" t="s">
        <v>1274</v>
      </c>
      <c r="LF491" s="157" t="s">
        <v>1274</v>
      </c>
      <c r="LG491" s="157" t="s">
        <v>1274</v>
      </c>
      <c r="LH491" s="157" t="s">
        <v>1274</v>
      </c>
      <c r="LI491" s="157" t="s">
        <v>1274</v>
      </c>
      <c r="LJ491" s="157" t="s">
        <v>1274</v>
      </c>
      <c r="LK491" s="157" t="s">
        <v>1274</v>
      </c>
      <c r="LL491" s="157" t="s">
        <v>1274</v>
      </c>
      <c r="LM491" s="157" t="s">
        <v>1274</v>
      </c>
      <c r="LN491" s="157" t="s">
        <v>1274</v>
      </c>
      <c r="LO491" s="157" t="s">
        <v>1274</v>
      </c>
      <c r="LP491" s="157" t="s">
        <v>1274</v>
      </c>
      <c r="LQ491" s="157" t="s">
        <v>1274</v>
      </c>
      <c r="LR491" s="157" t="s">
        <v>1274</v>
      </c>
      <c r="LS491" s="157" t="s">
        <v>1274</v>
      </c>
      <c r="LT491" s="157" t="s">
        <v>1274</v>
      </c>
      <c r="LU491" s="157" t="s">
        <v>1274</v>
      </c>
      <c r="LV491" s="157" t="s">
        <v>1274</v>
      </c>
      <c r="LW491" s="157" t="s">
        <v>1274</v>
      </c>
      <c r="LX491" s="157" t="s">
        <v>1274</v>
      </c>
      <c r="LY491" s="157" t="s">
        <v>1274</v>
      </c>
      <c r="LZ491" s="157" t="s">
        <v>1274</v>
      </c>
      <c r="MA491" s="157" t="s">
        <v>1274</v>
      </c>
      <c r="MB491" s="157" t="s">
        <v>1274</v>
      </c>
      <c r="MC491" s="157" t="s">
        <v>1274</v>
      </c>
      <c r="MD491" s="157" t="s">
        <v>1274</v>
      </c>
      <c r="ME491" s="157" t="s">
        <v>1274</v>
      </c>
      <c r="MF491" s="157" t="s">
        <v>1274</v>
      </c>
      <c r="MG491" s="157" t="s">
        <v>1274</v>
      </c>
      <c r="MH491" s="157" t="s">
        <v>1274</v>
      </c>
      <c r="MI491" s="157" t="s">
        <v>1274</v>
      </c>
      <c r="MJ491" s="157" t="s">
        <v>1274</v>
      </c>
      <c r="MK491" s="157" t="s">
        <v>1274</v>
      </c>
      <c r="ML491" s="157" t="s">
        <v>1274</v>
      </c>
      <c r="MM491" s="157" t="s">
        <v>1274</v>
      </c>
      <c r="MN491" s="157" t="s">
        <v>1274</v>
      </c>
      <c r="MO491" s="157" t="s">
        <v>1274</v>
      </c>
      <c r="MP491" s="157" t="s">
        <v>1274</v>
      </c>
      <c r="MQ491" s="157" t="s">
        <v>1274</v>
      </c>
      <c r="MR491" s="157" t="s">
        <v>1274</v>
      </c>
      <c r="MS491" s="157" t="s">
        <v>1274</v>
      </c>
      <c r="MT491" s="157" t="s">
        <v>1274</v>
      </c>
      <c r="MU491" s="157" t="s">
        <v>1274</v>
      </c>
      <c r="MV491" s="157" t="s">
        <v>1274</v>
      </c>
      <c r="MW491" s="157" t="s">
        <v>1274</v>
      </c>
      <c r="MX491" s="157" t="s">
        <v>1274</v>
      </c>
      <c r="MY491" s="157" t="s">
        <v>1274</v>
      </c>
      <c r="MZ491" s="157" t="s">
        <v>1274</v>
      </c>
      <c r="NA491" s="157" t="s">
        <v>1274</v>
      </c>
      <c r="NB491" s="157" t="s">
        <v>1274</v>
      </c>
      <c r="NC491" s="157" t="s">
        <v>1274</v>
      </c>
      <c r="ND491" s="157" t="s">
        <v>1274</v>
      </c>
      <c r="NE491" s="157" t="s">
        <v>1274</v>
      </c>
      <c r="NF491" s="157" t="s">
        <v>1274</v>
      </c>
      <c r="NG491" s="157" t="s">
        <v>1274</v>
      </c>
      <c r="NH491" s="157" t="s">
        <v>1274</v>
      </c>
      <c r="NI491" s="157" t="s">
        <v>1274</v>
      </c>
      <c r="NJ491" s="157" t="s">
        <v>1274</v>
      </c>
      <c r="NK491" s="157" t="s">
        <v>1274</v>
      </c>
      <c r="NL491" s="157" t="s">
        <v>1274</v>
      </c>
      <c r="NM491" s="157" t="s">
        <v>1274</v>
      </c>
      <c r="NN491" s="157" t="s">
        <v>1274</v>
      </c>
      <c r="NO491" s="157" t="s">
        <v>1274</v>
      </c>
      <c r="NP491" s="157" t="s">
        <v>1274</v>
      </c>
      <c r="NQ491" s="157" t="s">
        <v>1274</v>
      </c>
      <c r="NR491" s="157" t="s">
        <v>1274</v>
      </c>
      <c r="NS491" s="157" t="s">
        <v>1274</v>
      </c>
      <c r="NT491" s="157" t="s">
        <v>1274</v>
      </c>
      <c r="NU491" s="157" t="s">
        <v>1274</v>
      </c>
      <c r="NV491" s="157" t="s">
        <v>1274</v>
      </c>
      <c r="NW491" s="157" t="s">
        <v>1274</v>
      </c>
      <c r="NX491" s="157" t="s">
        <v>1274</v>
      </c>
      <c r="NY491" s="157" t="s">
        <v>1274</v>
      </c>
      <c r="NZ491" s="157" t="s">
        <v>1274</v>
      </c>
      <c r="OA491" s="157" t="s">
        <v>1274</v>
      </c>
      <c r="OB491" s="157" t="s">
        <v>1274</v>
      </c>
      <c r="OC491" s="157" t="s">
        <v>1274</v>
      </c>
      <c r="OD491" s="157" t="s">
        <v>1274</v>
      </c>
      <c r="OE491" s="157" t="s">
        <v>1274</v>
      </c>
      <c r="OF491" s="157" t="s">
        <v>1274</v>
      </c>
      <c r="OG491" s="157" t="s">
        <v>1274</v>
      </c>
      <c r="OH491" s="157" t="s">
        <v>1274</v>
      </c>
      <c r="OI491" s="157" t="s">
        <v>1274</v>
      </c>
      <c r="OJ491" s="157" t="s">
        <v>1274</v>
      </c>
      <c r="OK491" s="157" t="s">
        <v>1274</v>
      </c>
      <c r="OL491" s="157" t="s">
        <v>1274</v>
      </c>
      <c r="OM491" s="157" t="s">
        <v>1274</v>
      </c>
      <c r="ON491" s="157" t="s">
        <v>1274</v>
      </c>
      <c r="OO491" s="157" t="s">
        <v>1274</v>
      </c>
      <c r="OP491" s="157" t="s">
        <v>1274</v>
      </c>
      <c r="OQ491" s="157" t="s">
        <v>1274</v>
      </c>
      <c r="OR491" s="157" t="s">
        <v>1274</v>
      </c>
      <c r="OS491" s="157" t="s">
        <v>1274</v>
      </c>
      <c r="OT491" s="157" t="s">
        <v>1274</v>
      </c>
      <c r="OU491" s="157" t="s">
        <v>1274</v>
      </c>
      <c r="OV491" s="157" t="s">
        <v>1274</v>
      </c>
      <c r="OW491" s="157" t="s">
        <v>1274</v>
      </c>
      <c r="OX491" s="157" t="s">
        <v>1274</v>
      </c>
      <c r="OY491" s="157" t="s">
        <v>1274</v>
      </c>
      <c r="OZ491" s="157" t="s">
        <v>1274</v>
      </c>
      <c r="PA491" s="157" t="s">
        <v>1274</v>
      </c>
      <c r="PB491" s="157" t="s">
        <v>1274</v>
      </c>
      <c r="PC491" s="157" t="s">
        <v>1274</v>
      </c>
      <c r="PD491" s="157" t="s">
        <v>1274</v>
      </c>
      <c r="PE491" s="157" t="s">
        <v>1274</v>
      </c>
      <c r="PF491" s="157" t="s">
        <v>1274</v>
      </c>
      <c r="PG491" s="157" t="s">
        <v>1274</v>
      </c>
      <c r="PH491" s="157" t="s">
        <v>1274</v>
      </c>
      <c r="PI491" s="157" t="s">
        <v>1274</v>
      </c>
      <c r="PJ491" s="157" t="s">
        <v>1274</v>
      </c>
      <c r="PK491" s="157" t="s">
        <v>1274</v>
      </c>
      <c r="PL491" s="157" t="s">
        <v>1274</v>
      </c>
      <c r="PM491" s="157" t="s">
        <v>1274</v>
      </c>
      <c r="PN491" s="157" t="s">
        <v>1274</v>
      </c>
      <c r="PO491" s="157" t="s">
        <v>1274</v>
      </c>
      <c r="PP491" s="157" t="s">
        <v>1274</v>
      </c>
      <c r="PQ491" s="157" t="s">
        <v>1274</v>
      </c>
      <c r="PR491" s="157" t="s">
        <v>1274</v>
      </c>
      <c r="PS491" s="157" t="s">
        <v>1274</v>
      </c>
      <c r="PT491" s="157" t="s">
        <v>1274</v>
      </c>
      <c r="PU491" s="157" t="s">
        <v>1274</v>
      </c>
      <c r="PV491" s="157" t="s">
        <v>1274</v>
      </c>
      <c r="PW491" s="157" t="s">
        <v>1274</v>
      </c>
      <c r="PX491" s="157" t="s">
        <v>1274</v>
      </c>
      <c r="PY491" s="157" t="s">
        <v>1274</v>
      </c>
      <c r="PZ491" s="157" t="s">
        <v>1274</v>
      </c>
      <c r="QA491" s="157" t="s">
        <v>1274</v>
      </c>
      <c r="QB491" s="157" t="s">
        <v>1274</v>
      </c>
      <c r="QC491" s="157" t="s">
        <v>1274</v>
      </c>
      <c r="QD491" s="157" t="s">
        <v>1274</v>
      </c>
      <c r="QE491" s="157" t="s">
        <v>1274</v>
      </c>
      <c r="QF491" s="157" t="s">
        <v>1274</v>
      </c>
      <c r="QG491" s="157" t="s">
        <v>1274</v>
      </c>
      <c r="QH491" s="157" t="s">
        <v>1274</v>
      </c>
      <c r="QI491" s="157" t="s">
        <v>1274</v>
      </c>
      <c r="QJ491" s="157" t="s">
        <v>1274</v>
      </c>
      <c r="QK491" s="157" t="s">
        <v>1274</v>
      </c>
      <c r="QL491" s="157" t="s">
        <v>1274</v>
      </c>
      <c r="QM491" s="157" t="s">
        <v>1274</v>
      </c>
      <c r="QN491" s="157" t="s">
        <v>1274</v>
      </c>
      <c r="QO491" s="157" t="s">
        <v>1274</v>
      </c>
      <c r="QP491" s="157" t="s">
        <v>1274</v>
      </c>
      <c r="QQ491" s="157" t="s">
        <v>1274</v>
      </c>
      <c r="QR491" s="157" t="s">
        <v>1274</v>
      </c>
      <c r="QS491" s="157" t="s">
        <v>1274</v>
      </c>
      <c r="QT491" s="157" t="s">
        <v>1274</v>
      </c>
      <c r="QU491" s="157" t="s">
        <v>1274</v>
      </c>
      <c r="QV491" s="157" t="s">
        <v>1274</v>
      </c>
      <c r="QW491" s="157" t="s">
        <v>1274</v>
      </c>
      <c r="QX491" s="157" t="s">
        <v>1274</v>
      </c>
      <c r="QY491" s="157" t="s">
        <v>1274</v>
      </c>
      <c r="QZ491" s="157" t="s">
        <v>1274</v>
      </c>
      <c r="RA491" s="157" t="s">
        <v>1274</v>
      </c>
      <c r="RB491" s="157" t="s">
        <v>1274</v>
      </c>
      <c r="RC491" s="157" t="s">
        <v>1274</v>
      </c>
      <c r="RD491" s="157" t="s">
        <v>1274</v>
      </c>
      <c r="RE491" s="157" t="s">
        <v>1274</v>
      </c>
      <c r="RF491" s="157" t="s">
        <v>1274</v>
      </c>
      <c r="RG491" s="157" t="s">
        <v>1274</v>
      </c>
      <c r="RH491" s="157" t="s">
        <v>1274</v>
      </c>
      <c r="RI491" s="157" t="s">
        <v>1274</v>
      </c>
      <c r="RJ491" s="157" t="s">
        <v>1274</v>
      </c>
      <c r="RK491" s="157" t="s">
        <v>1274</v>
      </c>
      <c r="RL491" s="157" t="s">
        <v>1274</v>
      </c>
      <c r="RM491" s="157" t="s">
        <v>1274</v>
      </c>
      <c r="RN491" s="157" t="s">
        <v>1274</v>
      </c>
      <c r="RO491" s="157" t="s">
        <v>1274</v>
      </c>
      <c r="RP491" s="157" t="s">
        <v>1274</v>
      </c>
      <c r="RQ491" s="157" t="s">
        <v>1274</v>
      </c>
      <c r="RR491" s="157" t="s">
        <v>1274</v>
      </c>
      <c r="RS491" s="157" t="s">
        <v>1274</v>
      </c>
      <c r="RT491" s="157" t="s">
        <v>1274</v>
      </c>
      <c r="RU491" s="157" t="s">
        <v>1274</v>
      </c>
      <c r="RV491" s="157" t="s">
        <v>1274</v>
      </c>
      <c r="RW491" s="157" t="s">
        <v>1274</v>
      </c>
      <c r="RX491" s="157" t="s">
        <v>1274</v>
      </c>
      <c r="RY491" s="157" t="s">
        <v>1274</v>
      </c>
      <c r="RZ491" s="157" t="s">
        <v>1274</v>
      </c>
      <c r="SA491" s="157" t="s">
        <v>1274</v>
      </c>
      <c r="SB491" s="157" t="s">
        <v>1274</v>
      </c>
      <c r="SC491" s="157" t="s">
        <v>1274</v>
      </c>
      <c r="SD491" s="157" t="s">
        <v>1274</v>
      </c>
      <c r="SE491" s="157" t="s">
        <v>1274</v>
      </c>
      <c r="SF491" s="157" t="s">
        <v>1274</v>
      </c>
      <c r="SG491" s="157" t="s">
        <v>1274</v>
      </c>
      <c r="SH491" s="157" t="s">
        <v>1274</v>
      </c>
      <c r="SI491" s="157" t="s">
        <v>1274</v>
      </c>
      <c r="SJ491" s="157" t="s">
        <v>1274</v>
      </c>
      <c r="SK491" s="157" t="s">
        <v>1274</v>
      </c>
      <c r="SL491" s="157" t="s">
        <v>1274</v>
      </c>
      <c r="SM491" s="157" t="s">
        <v>1274</v>
      </c>
      <c r="SN491" s="157" t="s">
        <v>1274</v>
      </c>
      <c r="SO491" s="157" t="s">
        <v>1274</v>
      </c>
      <c r="SP491" s="157" t="s">
        <v>1274</v>
      </c>
      <c r="SQ491" s="157" t="s">
        <v>1274</v>
      </c>
      <c r="SR491" s="157" t="s">
        <v>1274</v>
      </c>
      <c r="SS491" s="157" t="s">
        <v>1274</v>
      </c>
      <c r="ST491" s="157" t="s">
        <v>1274</v>
      </c>
      <c r="SU491" s="157" t="s">
        <v>1274</v>
      </c>
      <c r="SV491" s="157" t="s">
        <v>1274</v>
      </c>
      <c r="SW491" s="157" t="s">
        <v>1274</v>
      </c>
      <c r="SX491" s="157" t="s">
        <v>1274</v>
      </c>
      <c r="SY491" s="157" t="s">
        <v>1274</v>
      </c>
      <c r="SZ491" s="157" t="s">
        <v>1274</v>
      </c>
      <c r="TA491" s="157" t="s">
        <v>1274</v>
      </c>
      <c r="TB491" s="157" t="s">
        <v>1274</v>
      </c>
      <c r="TC491" s="157" t="s">
        <v>1274</v>
      </c>
      <c r="TD491" s="157" t="s">
        <v>1274</v>
      </c>
      <c r="TE491" s="157" t="s">
        <v>1274</v>
      </c>
      <c r="TF491" s="157" t="s">
        <v>1274</v>
      </c>
      <c r="TG491" s="157" t="s">
        <v>1274</v>
      </c>
      <c r="TH491" s="157" t="s">
        <v>1274</v>
      </c>
      <c r="TI491" s="157" t="s">
        <v>1274</v>
      </c>
      <c r="TJ491" s="157" t="s">
        <v>1274</v>
      </c>
      <c r="TK491" s="157" t="s">
        <v>1274</v>
      </c>
      <c r="TL491" s="157" t="s">
        <v>1274</v>
      </c>
      <c r="TM491" s="157" t="s">
        <v>1274</v>
      </c>
      <c r="TN491" s="157" t="s">
        <v>1274</v>
      </c>
      <c r="TO491" s="157" t="s">
        <v>1274</v>
      </c>
      <c r="TP491" s="157" t="s">
        <v>1274</v>
      </c>
      <c r="TQ491" s="157" t="s">
        <v>1274</v>
      </c>
      <c r="TR491" s="157" t="s">
        <v>1274</v>
      </c>
      <c r="TS491" s="157" t="s">
        <v>1274</v>
      </c>
      <c r="TT491" s="157" t="s">
        <v>1274</v>
      </c>
      <c r="TU491" s="157" t="s">
        <v>1274</v>
      </c>
      <c r="TV491" s="157" t="s">
        <v>1274</v>
      </c>
      <c r="TW491" s="157" t="s">
        <v>1274</v>
      </c>
      <c r="TX491" s="157" t="s">
        <v>1274</v>
      </c>
      <c r="TY491" s="157" t="s">
        <v>1274</v>
      </c>
      <c r="TZ491" s="157" t="s">
        <v>1274</v>
      </c>
      <c r="UA491" s="157" t="s">
        <v>1274</v>
      </c>
      <c r="UB491" s="157" t="s">
        <v>1274</v>
      </c>
      <c r="UC491" s="157" t="s">
        <v>1274</v>
      </c>
      <c r="UD491" s="157" t="s">
        <v>1274</v>
      </c>
      <c r="UE491" s="157" t="s">
        <v>1274</v>
      </c>
      <c r="UF491" s="157" t="s">
        <v>1274</v>
      </c>
      <c r="UG491" s="157" t="s">
        <v>1274</v>
      </c>
      <c r="UH491" s="157" t="s">
        <v>1274</v>
      </c>
      <c r="UI491" s="157" t="s">
        <v>1274</v>
      </c>
      <c r="UJ491" s="157" t="s">
        <v>1274</v>
      </c>
      <c r="UK491" s="157" t="s">
        <v>1274</v>
      </c>
      <c r="UL491" s="157" t="s">
        <v>1274</v>
      </c>
      <c r="UM491" s="157" t="s">
        <v>1274</v>
      </c>
      <c r="UN491" s="157" t="s">
        <v>1274</v>
      </c>
      <c r="UO491" s="157" t="s">
        <v>1274</v>
      </c>
      <c r="UP491" s="157" t="s">
        <v>1274</v>
      </c>
      <c r="UQ491" s="157" t="s">
        <v>1274</v>
      </c>
      <c r="UR491" s="157" t="s">
        <v>1274</v>
      </c>
      <c r="US491" s="157" t="s">
        <v>1274</v>
      </c>
      <c r="UT491" s="157" t="s">
        <v>1274</v>
      </c>
      <c r="UU491" s="157" t="s">
        <v>1274</v>
      </c>
      <c r="UV491" s="157" t="s">
        <v>1274</v>
      </c>
      <c r="UW491" s="157" t="s">
        <v>1274</v>
      </c>
      <c r="UX491" s="157" t="s">
        <v>1274</v>
      </c>
      <c r="UY491" s="157" t="s">
        <v>1274</v>
      </c>
      <c r="UZ491" s="157" t="s">
        <v>1274</v>
      </c>
      <c r="VA491" s="157" t="s">
        <v>1274</v>
      </c>
      <c r="VB491" s="157" t="s">
        <v>1274</v>
      </c>
      <c r="VC491" s="157" t="s">
        <v>1274</v>
      </c>
      <c r="VD491" s="157" t="s">
        <v>1274</v>
      </c>
      <c r="VE491" s="157" t="s">
        <v>1274</v>
      </c>
      <c r="VF491" s="157" t="s">
        <v>1274</v>
      </c>
      <c r="VG491" s="157" t="s">
        <v>1274</v>
      </c>
      <c r="VH491" s="157" t="s">
        <v>1274</v>
      </c>
      <c r="VI491" s="157" t="s">
        <v>1274</v>
      </c>
      <c r="VJ491" s="157" t="s">
        <v>1274</v>
      </c>
      <c r="VK491" s="157" t="s">
        <v>1274</v>
      </c>
      <c r="VL491" s="157" t="s">
        <v>1274</v>
      </c>
      <c r="VM491" s="157" t="s">
        <v>1274</v>
      </c>
      <c r="VN491" s="157" t="s">
        <v>1274</v>
      </c>
      <c r="VO491" s="157" t="s">
        <v>1274</v>
      </c>
      <c r="VP491" s="157" t="s">
        <v>1274</v>
      </c>
      <c r="VQ491" s="157" t="s">
        <v>1274</v>
      </c>
      <c r="VR491" s="157" t="s">
        <v>1274</v>
      </c>
      <c r="VS491" s="157" t="s">
        <v>1274</v>
      </c>
      <c r="VT491" s="157" t="s">
        <v>1274</v>
      </c>
      <c r="VU491" s="157" t="s">
        <v>1274</v>
      </c>
      <c r="VV491" s="157" t="s">
        <v>1274</v>
      </c>
      <c r="VW491" s="157" t="s">
        <v>1274</v>
      </c>
      <c r="VX491" s="157" t="s">
        <v>1274</v>
      </c>
      <c r="VY491" s="157" t="s">
        <v>1274</v>
      </c>
      <c r="VZ491" s="157" t="s">
        <v>1274</v>
      </c>
      <c r="WA491" s="157" t="s">
        <v>1274</v>
      </c>
      <c r="WB491" s="157" t="s">
        <v>1274</v>
      </c>
      <c r="WC491" s="157" t="s">
        <v>1274</v>
      </c>
      <c r="WD491" s="157" t="s">
        <v>1274</v>
      </c>
      <c r="WE491" s="157" t="s">
        <v>1274</v>
      </c>
      <c r="WF491" s="157" t="s">
        <v>1274</v>
      </c>
      <c r="WG491" s="157" t="s">
        <v>1274</v>
      </c>
      <c r="WH491" s="157" t="s">
        <v>1274</v>
      </c>
      <c r="WI491" s="157" t="s">
        <v>1274</v>
      </c>
      <c r="WJ491" s="157" t="s">
        <v>1274</v>
      </c>
      <c r="WK491" s="157" t="s">
        <v>1274</v>
      </c>
      <c r="WL491" s="157" t="s">
        <v>1274</v>
      </c>
      <c r="WM491" s="157" t="s">
        <v>1274</v>
      </c>
      <c r="WN491" s="157" t="s">
        <v>1274</v>
      </c>
      <c r="WO491" s="157" t="s">
        <v>1274</v>
      </c>
      <c r="WP491" s="157" t="s">
        <v>1274</v>
      </c>
      <c r="WQ491" s="157" t="s">
        <v>1274</v>
      </c>
      <c r="WR491" s="157" t="s">
        <v>1274</v>
      </c>
      <c r="WS491" s="157" t="s">
        <v>1274</v>
      </c>
      <c r="WT491" s="157" t="s">
        <v>1274</v>
      </c>
      <c r="WU491" s="157" t="s">
        <v>1274</v>
      </c>
      <c r="WV491" s="157" t="s">
        <v>1274</v>
      </c>
      <c r="WW491" s="157" t="s">
        <v>1274</v>
      </c>
      <c r="WX491" s="157" t="s">
        <v>1274</v>
      </c>
      <c r="WY491" s="157" t="s">
        <v>1274</v>
      </c>
      <c r="WZ491" s="157" t="s">
        <v>1274</v>
      </c>
      <c r="XA491" s="157" t="s">
        <v>1274</v>
      </c>
      <c r="XB491" s="157" t="s">
        <v>1274</v>
      </c>
      <c r="XC491" s="157" t="s">
        <v>1274</v>
      </c>
      <c r="XD491" s="157" t="s">
        <v>1274</v>
      </c>
      <c r="XE491" s="157" t="s">
        <v>1274</v>
      </c>
      <c r="XF491" s="157" t="s">
        <v>1274</v>
      </c>
      <c r="XG491" s="157" t="s">
        <v>1274</v>
      </c>
      <c r="XH491" s="157" t="s">
        <v>1274</v>
      </c>
      <c r="XI491" s="157" t="s">
        <v>1274</v>
      </c>
      <c r="XJ491" s="157" t="s">
        <v>1274</v>
      </c>
      <c r="XK491" s="157" t="s">
        <v>1274</v>
      </c>
      <c r="XL491" s="157" t="s">
        <v>1274</v>
      </c>
      <c r="XM491" s="157" t="s">
        <v>1274</v>
      </c>
      <c r="XN491" s="157" t="s">
        <v>1274</v>
      </c>
      <c r="XO491" s="157" t="s">
        <v>1274</v>
      </c>
      <c r="XP491" s="157" t="s">
        <v>1274</v>
      </c>
      <c r="XQ491" s="157" t="s">
        <v>1274</v>
      </c>
      <c r="XR491" s="157" t="s">
        <v>1274</v>
      </c>
      <c r="XS491" s="157" t="s">
        <v>1274</v>
      </c>
      <c r="XT491" s="157" t="s">
        <v>1274</v>
      </c>
      <c r="XU491" s="157" t="s">
        <v>1274</v>
      </c>
      <c r="XV491" s="157" t="s">
        <v>1274</v>
      </c>
      <c r="XW491" s="157" t="s">
        <v>1274</v>
      </c>
      <c r="XX491" s="157" t="s">
        <v>1274</v>
      </c>
      <c r="XY491" s="157" t="s">
        <v>1274</v>
      </c>
      <c r="XZ491" s="157" t="s">
        <v>1274</v>
      </c>
      <c r="YA491" s="157" t="s">
        <v>1274</v>
      </c>
      <c r="YB491" s="157" t="s">
        <v>1274</v>
      </c>
      <c r="YC491" s="157" t="s">
        <v>1274</v>
      </c>
      <c r="YD491" s="157" t="s">
        <v>1274</v>
      </c>
      <c r="YE491" s="157" t="s">
        <v>1274</v>
      </c>
      <c r="YF491" s="157" t="s">
        <v>1274</v>
      </c>
      <c r="YG491" s="157" t="s">
        <v>1274</v>
      </c>
      <c r="YH491" s="157" t="s">
        <v>1274</v>
      </c>
      <c r="YI491" s="157" t="s">
        <v>1274</v>
      </c>
      <c r="YJ491" s="157" t="s">
        <v>1274</v>
      </c>
      <c r="YK491" s="157" t="s">
        <v>1274</v>
      </c>
      <c r="YL491" s="157" t="s">
        <v>1274</v>
      </c>
      <c r="YM491" s="157" t="s">
        <v>1274</v>
      </c>
      <c r="YN491" s="157" t="s">
        <v>1274</v>
      </c>
      <c r="YO491" s="157" t="s">
        <v>1274</v>
      </c>
      <c r="YP491" s="157" t="s">
        <v>1274</v>
      </c>
      <c r="YQ491" s="157" t="s">
        <v>1274</v>
      </c>
      <c r="YR491" s="157" t="s">
        <v>1274</v>
      </c>
      <c r="YS491" s="157" t="s">
        <v>1274</v>
      </c>
      <c r="YT491" s="157" t="s">
        <v>1274</v>
      </c>
      <c r="YU491" s="157" t="s">
        <v>1274</v>
      </c>
      <c r="YV491" s="157" t="s">
        <v>1274</v>
      </c>
      <c r="YW491" s="157" t="s">
        <v>1274</v>
      </c>
      <c r="YX491" s="157" t="s">
        <v>1274</v>
      </c>
      <c r="YY491" s="157" t="s">
        <v>1274</v>
      </c>
      <c r="YZ491" s="157" t="s">
        <v>1274</v>
      </c>
      <c r="ZA491" s="157" t="s">
        <v>1274</v>
      </c>
      <c r="ZB491" s="157" t="s">
        <v>1274</v>
      </c>
      <c r="ZC491" s="157" t="s">
        <v>1274</v>
      </c>
      <c r="ZD491" s="157" t="s">
        <v>1274</v>
      </c>
      <c r="ZE491" s="157" t="s">
        <v>1274</v>
      </c>
      <c r="ZF491" s="157" t="s">
        <v>1274</v>
      </c>
      <c r="ZG491" s="157" t="s">
        <v>1274</v>
      </c>
      <c r="ZH491" s="157" t="s">
        <v>1274</v>
      </c>
      <c r="ZI491" s="157" t="s">
        <v>1274</v>
      </c>
      <c r="ZJ491" s="157" t="s">
        <v>1274</v>
      </c>
      <c r="ZK491" s="157" t="s">
        <v>1274</v>
      </c>
      <c r="ZL491" s="157" t="s">
        <v>1274</v>
      </c>
      <c r="ZM491" s="157" t="s">
        <v>1274</v>
      </c>
      <c r="ZN491" s="157" t="s">
        <v>1274</v>
      </c>
      <c r="ZO491" s="157" t="s">
        <v>1274</v>
      </c>
      <c r="ZP491" s="157" t="s">
        <v>1274</v>
      </c>
      <c r="ZQ491" s="157" t="s">
        <v>1274</v>
      </c>
      <c r="ZR491" s="157" t="s">
        <v>1274</v>
      </c>
      <c r="ZS491" s="157" t="s">
        <v>1274</v>
      </c>
      <c r="ZT491" s="157" t="s">
        <v>1274</v>
      </c>
      <c r="ZU491" s="157" t="s">
        <v>1274</v>
      </c>
      <c r="ZV491" s="157" t="s">
        <v>1274</v>
      </c>
      <c r="ZW491" s="157" t="s">
        <v>1274</v>
      </c>
      <c r="ZX491" s="157" t="s">
        <v>1274</v>
      </c>
      <c r="ZY491" s="157" t="s">
        <v>1274</v>
      </c>
      <c r="ZZ491" s="157" t="s">
        <v>1274</v>
      </c>
      <c r="AAA491" s="157" t="s">
        <v>1274</v>
      </c>
      <c r="AAB491" s="157" t="s">
        <v>1274</v>
      </c>
      <c r="AAC491" s="157" t="s">
        <v>1274</v>
      </c>
      <c r="AAD491" s="157" t="s">
        <v>1274</v>
      </c>
      <c r="AAE491" s="157" t="s">
        <v>1274</v>
      </c>
      <c r="AAF491" s="157" t="s">
        <v>1274</v>
      </c>
      <c r="AAG491" s="157" t="s">
        <v>1274</v>
      </c>
      <c r="AAH491" s="157" t="s">
        <v>1274</v>
      </c>
      <c r="AAI491" s="157" t="s">
        <v>1274</v>
      </c>
      <c r="AAJ491" s="157" t="s">
        <v>1274</v>
      </c>
      <c r="AAK491" s="157" t="s">
        <v>1274</v>
      </c>
      <c r="AAL491" s="157" t="s">
        <v>1274</v>
      </c>
      <c r="AAM491" s="157" t="s">
        <v>1274</v>
      </c>
      <c r="AAN491" s="157" t="s">
        <v>1274</v>
      </c>
      <c r="AAO491" s="157" t="s">
        <v>1274</v>
      </c>
      <c r="AAP491" s="157" t="s">
        <v>1274</v>
      </c>
      <c r="AAQ491" s="157" t="s">
        <v>1274</v>
      </c>
      <c r="AAR491" s="157" t="s">
        <v>1274</v>
      </c>
      <c r="AAS491" s="157" t="s">
        <v>1274</v>
      </c>
      <c r="AAT491" s="157" t="s">
        <v>1274</v>
      </c>
      <c r="AAU491" s="157" t="s">
        <v>1274</v>
      </c>
      <c r="AAV491" s="157" t="s">
        <v>1274</v>
      </c>
      <c r="AAW491" s="157" t="s">
        <v>1274</v>
      </c>
      <c r="AAX491" s="157" t="s">
        <v>1274</v>
      </c>
      <c r="AAY491" s="157" t="s">
        <v>1274</v>
      </c>
      <c r="AAZ491" s="157" t="s">
        <v>1274</v>
      </c>
      <c r="ABA491" s="157" t="s">
        <v>1274</v>
      </c>
      <c r="ABB491" s="157" t="s">
        <v>1274</v>
      </c>
      <c r="ABC491" s="157" t="s">
        <v>1274</v>
      </c>
      <c r="ABD491" s="157" t="s">
        <v>1274</v>
      </c>
      <c r="ABE491" s="157" t="s">
        <v>1274</v>
      </c>
      <c r="ABF491" s="157" t="s">
        <v>1274</v>
      </c>
      <c r="ABG491" s="157" t="s">
        <v>1274</v>
      </c>
      <c r="ABH491" s="157" t="s">
        <v>1274</v>
      </c>
      <c r="ABI491" s="157" t="s">
        <v>1274</v>
      </c>
      <c r="ABJ491" s="157" t="s">
        <v>1274</v>
      </c>
      <c r="ABK491" s="157" t="s">
        <v>1274</v>
      </c>
      <c r="ABL491" s="157" t="s">
        <v>1274</v>
      </c>
      <c r="ABM491" s="157" t="s">
        <v>1274</v>
      </c>
      <c r="ABN491" s="157" t="s">
        <v>1274</v>
      </c>
      <c r="ABO491" s="157" t="s">
        <v>1274</v>
      </c>
      <c r="ABP491" s="157" t="s">
        <v>1274</v>
      </c>
      <c r="ABQ491" s="157" t="s">
        <v>1274</v>
      </c>
      <c r="ABR491" s="157" t="s">
        <v>1274</v>
      </c>
      <c r="ABS491" s="157" t="s">
        <v>1274</v>
      </c>
      <c r="ABT491" s="157" t="s">
        <v>1274</v>
      </c>
      <c r="ABU491" s="157" t="s">
        <v>1274</v>
      </c>
      <c r="ABV491" s="157" t="s">
        <v>1274</v>
      </c>
      <c r="ABW491" s="157" t="s">
        <v>1274</v>
      </c>
      <c r="ABX491" s="157" t="s">
        <v>1274</v>
      </c>
      <c r="ABY491" s="157" t="s">
        <v>1274</v>
      </c>
      <c r="ABZ491" s="157" t="s">
        <v>1274</v>
      </c>
      <c r="ACA491" s="157" t="s">
        <v>1274</v>
      </c>
      <c r="ACB491" s="157" t="s">
        <v>1274</v>
      </c>
      <c r="ACC491" s="157" t="s">
        <v>1274</v>
      </c>
      <c r="ACD491" s="157" t="s">
        <v>1274</v>
      </c>
      <c r="ACE491" s="157" t="s">
        <v>1274</v>
      </c>
      <c r="ACF491" s="157" t="s">
        <v>1274</v>
      </c>
      <c r="ACG491" s="157" t="s">
        <v>1274</v>
      </c>
      <c r="ACH491" s="157" t="s">
        <v>1274</v>
      </c>
      <c r="ACI491" s="157" t="s">
        <v>1274</v>
      </c>
      <c r="ACJ491" s="157" t="s">
        <v>1274</v>
      </c>
      <c r="ACK491" s="157" t="s">
        <v>1274</v>
      </c>
      <c r="ACL491" s="157" t="s">
        <v>1274</v>
      </c>
      <c r="ACM491" s="157" t="s">
        <v>1274</v>
      </c>
      <c r="ACN491" s="157" t="s">
        <v>1274</v>
      </c>
      <c r="ACO491" s="157" t="s">
        <v>1274</v>
      </c>
      <c r="ACP491" s="157" t="s">
        <v>1274</v>
      </c>
      <c r="ACQ491" s="157" t="s">
        <v>1274</v>
      </c>
      <c r="ACR491" s="157" t="s">
        <v>1274</v>
      </c>
      <c r="ACS491" s="157" t="s">
        <v>1274</v>
      </c>
      <c r="ACT491" s="157" t="s">
        <v>1274</v>
      </c>
      <c r="ACU491" s="157" t="s">
        <v>1274</v>
      </c>
      <c r="ACV491" s="157" t="s">
        <v>1274</v>
      </c>
      <c r="ACW491" s="157" t="s">
        <v>1274</v>
      </c>
      <c r="ACX491" s="157" t="s">
        <v>1274</v>
      </c>
      <c r="ACY491" s="157" t="s">
        <v>1274</v>
      </c>
      <c r="ACZ491" s="157" t="s">
        <v>1274</v>
      </c>
      <c r="ADA491" s="157" t="s">
        <v>1274</v>
      </c>
      <c r="ADB491" s="157" t="s">
        <v>1274</v>
      </c>
      <c r="ADC491" s="157" t="s">
        <v>1274</v>
      </c>
      <c r="ADD491" s="157" t="s">
        <v>1274</v>
      </c>
      <c r="ADE491" s="157" t="s">
        <v>1274</v>
      </c>
      <c r="ADF491" s="157" t="s">
        <v>1274</v>
      </c>
      <c r="ADG491" s="157" t="s">
        <v>1274</v>
      </c>
      <c r="ADH491" s="157" t="s">
        <v>1274</v>
      </c>
      <c r="ADI491" s="157" t="s">
        <v>1274</v>
      </c>
      <c r="ADJ491" s="157" t="s">
        <v>1274</v>
      </c>
      <c r="ADK491" s="157" t="s">
        <v>1274</v>
      </c>
      <c r="ADL491" s="157" t="s">
        <v>1274</v>
      </c>
      <c r="ADM491" s="157" t="s">
        <v>1274</v>
      </c>
      <c r="ADN491" s="157" t="s">
        <v>1274</v>
      </c>
      <c r="ADO491" s="157" t="s">
        <v>1274</v>
      </c>
      <c r="ADP491" s="157" t="s">
        <v>1274</v>
      </c>
      <c r="ADQ491" s="157" t="s">
        <v>1274</v>
      </c>
      <c r="ADR491" s="157" t="s">
        <v>1274</v>
      </c>
      <c r="ADS491" s="157" t="s">
        <v>1274</v>
      </c>
      <c r="ADT491" s="157" t="s">
        <v>1274</v>
      </c>
      <c r="ADU491" s="157" t="s">
        <v>1274</v>
      </c>
      <c r="ADV491" s="157" t="s">
        <v>1274</v>
      </c>
      <c r="ADW491" s="157" t="s">
        <v>1274</v>
      </c>
      <c r="ADX491" s="157" t="s">
        <v>1274</v>
      </c>
      <c r="ADY491" s="157" t="s">
        <v>1274</v>
      </c>
      <c r="ADZ491" s="157" t="s">
        <v>1274</v>
      </c>
      <c r="AEA491" s="157" t="s">
        <v>1274</v>
      </c>
      <c r="AEB491" s="157" t="s">
        <v>1274</v>
      </c>
      <c r="AEC491" s="157" t="s">
        <v>1274</v>
      </c>
      <c r="AED491" s="157" t="s">
        <v>1274</v>
      </c>
      <c r="AEE491" s="157" t="s">
        <v>1274</v>
      </c>
      <c r="AEF491" s="157" t="s">
        <v>1274</v>
      </c>
      <c r="AEG491" s="157" t="s">
        <v>1274</v>
      </c>
      <c r="AEH491" s="157" t="s">
        <v>1274</v>
      </c>
      <c r="AEI491" s="157" t="s">
        <v>1274</v>
      </c>
      <c r="AEJ491" s="157" t="s">
        <v>1274</v>
      </c>
      <c r="AEK491" s="157" t="s">
        <v>1274</v>
      </c>
      <c r="AEL491" s="157" t="s">
        <v>1274</v>
      </c>
      <c r="AEM491" s="157" t="s">
        <v>1274</v>
      </c>
      <c r="AEN491" s="157" t="s">
        <v>1274</v>
      </c>
      <c r="AEO491" s="157" t="s">
        <v>1274</v>
      </c>
      <c r="AEP491" s="157" t="s">
        <v>1274</v>
      </c>
      <c r="AEQ491" s="157" t="s">
        <v>1274</v>
      </c>
      <c r="AER491" s="157" t="s">
        <v>1274</v>
      </c>
      <c r="AES491" s="157" t="s">
        <v>1274</v>
      </c>
      <c r="AET491" s="157" t="s">
        <v>1274</v>
      </c>
      <c r="AEU491" s="157" t="s">
        <v>1274</v>
      </c>
      <c r="AEV491" s="157" t="s">
        <v>1274</v>
      </c>
      <c r="AEW491" s="157" t="s">
        <v>1274</v>
      </c>
      <c r="AEX491" s="157" t="s">
        <v>1274</v>
      </c>
      <c r="AEY491" s="157" t="s">
        <v>1274</v>
      </c>
      <c r="AEZ491" s="157" t="s">
        <v>1274</v>
      </c>
      <c r="AFA491" s="157" t="s">
        <v>1274</v>
      </c>
      <c r="AFB491" s="157" t="s">
        <v>1274</v>
      </c>
      <c r="AFC491" s="157" t="s">
        <v>1274</v>
      </c>
      <c r="AFD491" s="157" t="s">
        <v>1274</v>
      </c>
      <c r="AFE491" s="157" t="s">
        <v>1274</v>
      </c>
      <c r="AFF491" s="157" t="s">
        <v>1274</v>
      </c>
      <c r="AFG491" s="157" t="s">
        <v>1274</v>
      </c>
      <c r="AFH491" s="157" t="s">
        <v>1274</v>
      </c>
      <c r="AFI491" s="157" t="s">
        <v>1274</v>
      </c>
      <c r="AFJ491" s="157" t="s">
        <v>1274</v>
      </c>
      <c r="AFK491" s="157" t="s">
        <v>1274</v>
      </c>
      <c r="AFL491" s="157" t="s">
        <v>1274</v>
      </c>
      <c r="AFM491" s="157" t="s">
        <v>1274</v>
      </c>
      <c r="AFN491" s="157" t="s">
        <v>1274</v>
      </c>
      <c r="AFO491" s="157" t="s">
        <v>1274</v>
      </c>
      <c r="AFP491" s="157" t="s">
        <v>1274</v>
      </c>
      <c r="AFQ491" s="157" t="s">
        <v>1274</v>
      </c>
      <c r="AFR491" s="157" t="s">
        <v>1274</v>
      </c>
      <c r="AFS491" s="157" t="s">
        <v>1274</v>
      </c>
      <c r="AFT491" s="157" t="s">
        <v>1274</v>
      </c>
      <c r="AFU491" s="157" t="s">
        <v>1274</v>
      </c>
      <c r="AFV491" s="157" t="s">
        <v>1274</v>
      </c>
      <c r="AFW491" s="157" t="s">
        <v>1274</v>
      </c>
      <c r="AFX491" s="157" t="s">
        <v>1274</v>
      </c>
      <c r="AFY491" s="157" t="s">
        <v>1274</v>
      </c>
      <c r="AFZ491" s="157" t="s">
        <v>1274</v>
      </c>
      <c r="AGA491" s="157" t="s">
        <v>1274</v>
      </c>
      <c r="AGB491" s="157" t="s">
        <v>1274</v>
      </c>
      <c r="AGC491" s="157" t="s">
        <v>1274</v>
      </c>
      <c r="AGD491" s="157" t="s">
        <v>1274</v>
      </c>
      <c r="AGE491" s="157" t="s">
        <v>1274</v>
      </c>
      <c r="AGF491" s="157" t="s">
        <v>1274</v>
      </c>
      <c r="AGG491" s="157" t="s">
        <v>1274</v>
      </c>
      <c r="AGH491" s="157" t="s">
        <v>1274</v>
      </c>
      <c r="AGI491" s="157" t="s">
        <v>1274</v>
      </c>
      <c r="AGJ491" s="157" t="s">
        <v>1274</v>
      </c>
      <c r="AGK491" s="157" t="s">
        <v>1274</v>
      </c>
      <c r="AGL491" s="157" t="s">
        <v>1274</v>
      </c>
      <c r="AGM491" s="157" t="s">
        <v>1274</v>
      </c>
      <c r="AGN491" s="157" t="s">
        <v>1274</v>
      </c>
      <c r="AGO491" s="157" t="s">
        <v>1274</v>
      </c>
      <c r="AGP491" s="157" t="s">
        <v>1274</v>
      </c>
      <c r="AGQ491" s="157" t="s">
        <v>1274</v>
      </c>
      <c r="AGR491" s="157" t="s">
        <v>1274</v>
      </c>
      <c r="AGS491" s="157" t="s">
        <v>1274</v>
      </c>
      <c r="AGT491" s="157" t="s">
        <v>1274</v>
      </c>
      <c r="AGU491" s="157" t="s">
        <v>1274</v>
      </c>
      <c r="AGV491" s="157" t="s">
        <v>1274</v>
      </c>
      <c r="AGW491" s="157" t="s">
        <v>1274</v>
      </c>
      <c r="AGX491" s="157" t="s">
        <v>1274</v>
      </c>
      <c r="AGY491" s="157" t="s">
        <v>1274</v>
      </c>
      <c r="AGZ491" s="157" t="s">
        <v>1274</v>
      </c>
      <c r="AHA491" s="157" t="s">
        <v>1274</v>
      </c>
      <c r="AHB491" s="157" t="s">
        <v>1274</v>
      </c>
      <c r="AHC491" s="157" t="s">
        <v>1274</v>
      </c>
      <c r="AHD491" s="157" t="s">
        <v>1274</v>
      </c>
      <c r="AHE491" s="157" t="s">
        <v>1274</v>
      </c>
      <c r="AHF491" s="157" t="s">
        <v>1274</v>
      </c>
      <c r="AHG491" s="157" t="s">
        <v>1274</v>
      </c>
      <c r="AHH491" s="157" t="s">
        <v>1274</v>
      </c>
      <c r="AHI491" s="157" t="s">
        <v>1274</v>
      </c>
      <c r="AHJ491" s="157" t="s">
        <v>1274</v>
      </c>
      <c r="AHK491" s="157" t="s">
        <v>1274</v>
      </c>
      <c r="AHL491" s="157" t="s">
        <v>1274</v>
      </c>
      <c r="AHM491" s="157" t="s">
        <v>1274</v>
      </c>
      <c r="AHN491" s="157" t="s">
        <v>1274</v>
      </c>
      <c r="AHO491" s="157" t="s">
        <v>1274</v>
      </c>
      <c r="AHP491" s="157" t="s">
        <v>1274</v>
      </c>
      <c r="AHQ491" s="157" t="s">
        <v>1274</v>
      </c>
      <c r="AHR491" s="157" t="s">
        <v>1274</v>
      </c>
      <c r="AHS491" s="157" t="s">
        <v>1274</v>
      </c>
      <c r="AHT491" s="157" t="s">
        <v>1274</v>
      </c>
      <c r="AHU491" s="157" t="s">
        <v>1274</v>
      </c>
      <c r="AHV491" s="157" t="s">
        <v>1274</v>
      </c>
      <c r="AHW491" s="157" t="s">
        <v>1274</v>
      </c>
      <c r="AHX491" s="157" t="s">
        <v>1274</v>
      </c>
      <c r="AHY491" s="157" t="s">
        <v>1274</v>
      </c>
      <c r="AHZ491" s="157" t="s">
        <v>1274</v>
      </c>
      <c r="AIA491" s="157" t="s">
        <v>1274</v>
      </c>
      <c r="AIB491" s="157" t="s">
        <v>1274</v>
      </c>
      <c r="AIC491" s="157" t="s">
        <v>1274</v>
      </c>
      <c r="AID491" s="157" t="s">
        <v>1274</v>
      </c>
      <c r="AIE491" s="157" t="s">
        <v>1274</v>
      </c>
      <c r="AIF491" s="157" t="s">
        <v>1274</v>
      </c>
      <c r="AIG491" s="157" t="s">
        <v>1274</v>
      </c>
      <c r="AIH491" s="157" t="s">
        <v>1274</v>
      </c>
      <c r="AII491" s="157" t="s">
        <v>1274</v>
      </c>
      <c r="AIJ491" s="157" t="s">
        <v>1274</v>
      </c>
      <c r="AIK491" s="157" t="s">
        <v>1274</v>
      </c>
      <c r="AIL491" s="157" t="s">
        <v>1274</v>
      </c>
      <c r="AIM491" s="157" t="s">
        <v>1274</v>
      </c>
      <c r="AIN491" s="157" t="s">
        <v>1274</v>
      </c>
      <c r="AIO491" s="157" t="s">
        <v>1274</v>
      </c>
      <c r="AIP491" s="157" t="s">
        <v>1274</v>
      </c>
      <c r="AIQ491" s="157" t="s">
        <v>1274</v>
      </c>
      <c r="AIR491" s="157" t="s">
        <v>1274</v>
      </c>
      <c r="AIS491" s="157" t="s">
        <v>1274</v>
      </c>
      <c r="AIT491" s="157" t="s">
        <v>1274</v>
      </c>
      <c r="AIU491" s="157" t="s">
        <v>1274</v>
      </c>
      <c r="AIV491" s="157" t="s">
        <v>1274</v>
      </c>
      <c r="AIW491" s="157" t="s">
        <v>1274</v>
      </c>
      <c r="AIX491" s="157" t="s">
        <v>1274</v>
      </c>
      <c r="AIY491" s="157" t="s">
        <v>1274</v>
      </c>
      <c r="AIZ491" s="157" t="s">
        <v>1274</v>
      </c>
      <c r="AJA491" s="157" t="s">
        <v>1274</v>
      </c>
      <c r="AJB491" s="157" t="s">
        <v>1274</v>
      </c>
      <c r="AJC491" s="157" t="s">
        <v>1274</v>
      </c>
      <c r="AJD491" s="157" t="s">
        <v>1274</v>
      </c>
      <c r="AJE491" s="157" t="s">
        <v>1274</v>
      </c>
      <c r="AJF491" s="157" t="s">
        <v>1274</v>
      </c>
      <c r="AJG491" s="157" t="s">
        <v>1274</v>
      </c>
      <c r="AJH491" s="157" t="s">
        <v>1274</v>
      </c>
      <c r="AJI491" s="157" t="s">
        <v>1274</v>
      </c>
      <c r="AJJ491" s="157" t="s">
        <v>1274</v>
      </c>
      <c r="AJK491" s="157" t="s">
        <v>1274</v>
      </c>
      <c r="AJL491" s="157" t="s">
        <v>1274</v>
      </c>
      <c r="AJM491" s="157" t="s">
        <v>1274</v>
      </c>
      <c r="AJN491" s="157" t="s">
        <v>1274</v>
      </c>
      <c r="AJO491" s="157" t="s">
        <v>1274</v>
      </c>
      <c r="AJP491" s="157" t="s">
        <v>1274</v>
      </c>
      <c r="AJQ491" s="157" t="s">
        <v>1274</v>
      </c>
      <c r="AJR491" s="157" t="s">
        <v>1274</v>
      </c>
      <c r="AJS491" s="157" t="s">
        <v>1274</v>
      </c>
      <c r="AJT491" s="157" t="s">
        <v>1274</v>
      </c>
      <c r="AJU491" s="157" t="s">
        <v>1274</v>
      </c>
      <c r="AJV491" s="157" t="s">
        <v>1274</v>
      </c>
      <c r="AJW491" s="157" t="s">
        <v>1274</v>
      </c>
      <c r="AJX491" s="157" t="s">
        <v>1274</v>
      </c>
      <c r="AJY491" s="157" t="s">
        <v>1274</v>
      </c>
      <c r="AJZ491" s="157" t="s">
        <v>1274</v>
      </c>
      <c r="AKA491" s="157" t="s">
        <v>1274</v>
      </c>
      <c r="AKB491" s="157" t="s">
        <v>1274</v>
      </c>
      <c r="AKC491" s="157" t="s">
        <v>1274</v>
      </c>
      <c r="AKD491" s="157" t="s">
        <v>1274</v>
      </c>
      <c r="AKE491" s="157" t="s">
        <v>1274</v>
      </c>
      <c r="AKF491" s="157" t="s">
        <v>1274</v>
      </c>
      <c r="AKG491" s="157" t="s">
        <v>1274</v>
      </c>
      <c r="AKH491" s="157" t="s">
        <v>1274</v>
      </c>
      <c r="AKI491" s="157" t="s">
        <v>1274</v>
      </c>
      <c r="AKJ491" s="157" t="s">
        <v>1274</v>
      </c>
      <c r="AKK491" s="157" t="s">
        <v>1274</v>
      </c>
      <c r="AKL491" s="157" t="s">
        <v>1274</v>
      </c>
      <c r="AKM491" s="157" t="s">
        <v>1274</v>
      </c>
      <c r="AKN491" s="157" t="s">
        <v>1274</v>
      </c>
      <c r="AKO491" s="157" t="s">
        <v>1274</v>
      </c>
      <c r="AKP491" s="157" t="s">
        <v>1274</v>
      </c>
      <c r="AKQ491" s="157" t="s">
        <v>1274</v>
      </c>
      <c r="AKR491" s="157" t="s">
        <v>1274</v>
      </c>
      <c r="AKS491" s="157" t="s">
        <v>1274</v>
      </c>
      <c r="AKT491" s="157" t="s">
        <v>1274</v>
      </c>
      <c r="AKU491" s="157" t="s">
        <v>1274</v>
      </c>
      <c r="AKV491" s="157" t="s">
        <v>1274</v>
      </c>
      <c r="AKW491" s="157" t="s">
        <v>1274</v>
      </c>
      <c r="AKX491" s="157" t="s">
        <v>1274</v>
      </c>
      <c r="AKY491" s="157" t="s">
        <v>1274</v>
      </c>
      <c r="AKZ491" s="157" t="s">
        <v>1274</v>
      </c>
      <c r="ALA491" s="157" t="s">
        <v>1274</v>
      </c>
      <c r="ALB491" s="157" t="s">
        <v>1274</v>
      </c>
      <c r="ALC491" s="157" t="s">
        <v>1274</v>
      </c>
      <c r="ALD491" s="157" t="s">
        <v>1274</v>
      </c>
      <c r="ALE491" s="157" t="s">
        <v>1274</v>
      </c>
      <c r="ALF491" s="157" t="s">
        <v>1274</v>
      </c>
      <c r="ALG491" s="157" t="s">
        <v>1274</v>
      </c>
      <c r="ALH491" s="157" t="s">
        <v>1274</v>
      </c>
      <c r="ALI491" s="157" t="s">
        <v>1274</v>
      </c>
      <c r="ALJ491" s="157" t="s">
        <v>1274</v>
      </c>
      <c r="ALK491" s="157" t="s">
        <v>1274</v>
      </c>
      <c r="ALL491" s="157" t="s">
        <v>1274</v>
      </c>
      <c r="ALM491" s="157" t="s">
        <v>1274</v>
      </c>
      <c r="ALN491" s="157" t="s">
        <v>1274</v>
      </c>
      <c r="ALO491" s="157" t="s">
        <v>1274</v>
      </c>
      <c r="ALP491" s="157" t="s">
        <v>1274</v>
      </c>
      <c r="ALQ491" s="157" t="s">
        <v>1274</v>
      </c>
      <c r="ALR491" s="157" t="s">
        <v>1274</v>
      </c>
      <c r="ALS491" s="157" t="s">
        <v>1274</v>
      </c>
      <c r="ALT491" s="157" t="s">
        <v>1274</v>
      </c>
      <c r="ALU491" s="157" t="s">
        <v>1274</v>
      </c>
      <c r="ALV491" s="157" t="s">
        <v>1274</v>
      </c>
      <c r="ALW491" s="157" t="s">
        <v>1274</v>
      </c>
      <c r="ALX491" s="157" t="s">
        <v>1274</v>
      </c>
      <c r="ALY491" s="157" t="s">
        <v>1274</v>
      </c>
      <c r="ALZ491" s="157" t="s">
        <v>1274</v>
      </c>
      <c r="AMA491" s="157" t="s">
        <v>1274</v>
      </c>
      <c r="AMB491" s="157" t="s">
        <v>1274</v>
      </c>
      <c r="AMC491" s="157" t="s">
        <v>1274</v>
      </c>
      <c r="AMD491" s="157" t="s">
        <v>1274</v>
      </c>
      <c r="AME491" s="157" t="s">
        <v>1274</v>
      </c>
      <c r="AMF491" s="157" t="s">
        <v>1274</v>
      </c>
      <c r="AMG491" s="157" t="s">
        <v>1274</v>
      </c>
      <c r="AMH491" s="157" t="s">
        <v>1274</v>
      </c>
      <c r="AMI491" s="157" t="s">
        <v>1274</v>
      </c>
      <c r="AMJ491" s="157" t="s">
        <v>1274</v>
      </c>
      <c r="AMK491" s="157" t="s">
        <v>1274</v>
      </c>
      <c r="AML491" s="157" t="s">
        <v>1274</v>
      </c>
      <c r="AMM491" s="157" t="s">
        <v>1274</v>
      </c>
      <c r="AMN491" s="157" t="s">
        <v>1274</v>
      </c>
      <c r="AMO491" s="157" t="s">
        <v>1274</v>
      </c>
      <c r="AMP491" s="157" t="s">
        <v>1274</v>
      </c>
      <c r="AMQ491" s="157" t="s">
        <v>1274</v>
      </c>
      <c r="AMR491" s="157" t="s">
        <v>1274</v>
      </c>
      <c r="AMS491" s="157" t="s">
        <v>1274</v>
      </c>
      <c r="AMT491" s="157" t="s">
        <v>1274</v>
      </c>
      <c r="AMU491" s="157" t="s">
        <v>1274</v>
      </c>
      <c r="AMV491" s="157" t="s">
        <v>1274</v>
      </c>
      <c r="AMW491" s="157" t="s">
        <v>1274</v>
      </c>
      <c r="AMX491" s="157" t="s">
        <v>1274</v>
      </c>
      <c r="AMY491" s="157" t="s">
        <v>1274</v>
      </c>
      <c r="AMZ491" s="157" t="s">
        <v>1274</v>
      </c>
      <c r="ANA491" s="157" t="s">
        <v>1274</v>
      </c>
      <c r="ANB491" s="157" t="s">
        <v>1274</v>
      </c>
      <c r="ANC491" s="157" t="s">
        <v>1274</v>
      </c>
      <c r="AND491" s="157" t="s">
        <v>1274</v>
      </c>
      <c r="ANE491" s="157" t="s">
        <v>1274</v>
      </c>
      <c r="ANF491" s="157" t="s">
        <v>1274</v>
      </c>
      <c r="ANG491" s="157" t="s">
        <v>1274</v>
      </c>
      <c r="ANH491" s="157" t="s">
        <v>1274</v>
      </c>
      <c r="ANI491" s="157" t="s">
        <v>1274</v>
      </c>
      <c r="ANJ491" s="157" t="s">
        <v>1274</v>
      </c>
      <c r="ANK491" s="157" t="s">
        <v>1274</v>
      </c>
      <c r="ANL491" s="157" t="s">
        <v>1274</v>
      </c>
      <c r="ANM491" s="157" t="s">
        <v>1274</v>
      </c>
      <c r="ANN491" s="157" t="s">
        <v>1274</v>
      </c>
      <c r="ANO491" s="157" t="s">
        <v>1274</v>
      </c>
      <c r="ANP491" s="157" t="s">
        <v>1274</v>
      </c>
      <c r="ANQ491" s="157" t="s">
        <v>1274</v>
      </c>
      <c r="ANR491" s="157" t="s">
        <v>1274</v>
      </c>
      <c r="ANS491" s="157" t="s">
        <v>1274</v>
      </c>
      <c r="ANT491" s="157" t="s">
        <v>1274</v>
      </c>
      <c r="ANU491" s="157" t="s">
        <v>1274</v>
      </c>
      <c r="ANV491" s="157" t="s">
        <v>1274</v>
      </c>
      <c r="ANW491" s="157" t="s">
        <v>1274</v>
      </c>
      <c r="ANX491" s="157" t="s">
        <v>1274</v>
      </c>
      <c r="ANY491" s="157" t="s">
        <v>1274</v>
      </c>
      <c r="ANZ491" s="157" t="s">
        <v>1274</v>
      </c>
      <c r="AOA491" s="157" t="s">
        <v>1274</v>
      </c>
      <c r="AOB491" s="157" t="s">
        <v>1274</v>
      </c>
      <c r="AOC491" s="157" t="s">
        <v>1274</v>
      </c>
      <c r="AOD491" s="157" t="s">
        <v>1274</v>
      </c>
      <c r="AOE491" s="157" t="s">
        <v>1274</v>
      </c>
      <c r="AOF491" s="157" t="s">
        <v>1274</v>
      </c>
      <c r="AOG491" s="157" t="s">
        <v>1274</v>
      </c>
      <c r="AOH491" s="157" t="s">
        <v>1274</v>
      </c>
      <c r="AOI491" s="157" t="s">
        <v>1274</v>
      </c>
      <c r="AOJ491" s="157" t="s">
        <v>1274</v>
      </c>
      <c r="AOK491" s="157" t="s">
        <v>1274</v>
      </c>
      <c r="AOL491" s="157" t="s">
        <v>1274</v>
      </c>
      <c r="AOM491" s="157" t="s">
        <v>1274</v>
      </c>
      <c r="AON491" s="157" t="s">
        <v>1274</v>
      </c>
      <c r="AOO491" s="157" t="s">
        <v>1274</v>
      </c>
      <c r="AOP491" s="157" t="s">
        <v>1274</v>
      </c>
      <c r="AOQ491" s="157" t="s">
        <v>1274</v>
      </c>
      <c r="AOR491" s="157" t="s">
        <v>1274</v>
      </c>
      <c r="AOS491" s="157" t="s">
        <v>1274</v>
      </c>
      <c r="AOT491" s="157" t="s">
        <v>1274</v>
      </c>
      <c r="AOU491" s="157" t="s">
        <v>1274</v>
      </c>
      <c r="AOV491" s="157" t="s">
        <v>1274</v>
      </c>
      <c r="AOW491" s="157" t="s">
        <v>1274</v>
      </c>
      <c r="AOX491" s="157" t="s">
        <v>1274</v>
      </c>
      <c r="AOY491" s="157" t="s">
        <v>1274</v>
      </c>
      <c r="AOZ491" s="157" t="s">
        <v>1274</v>
      </c>
      <c r="APA491" s="157" t="s">
        <v>1274</v>
      </c>
      <c r="APB491" s="157" t="s">
        <v>1274</v>
      </c>
      <c r="APC491" s="157" t="s">
        <v>1274</v>
      </c>
      <c r="APD491" s="157" t="s">
        <v>1274</v>
      </c>
      <c r="APE491" s="157" t="s">
        <v>1274</v>
      </c>
      <c r="APF491" s="157" t="s">
        <v>1274</v>
      </c>
      <c r="APG491" s="157" t="s">
        <v>1274</v>
      </c>
      <c r="APH491" s="157" t="s">
        <v>1274</v>
      </c>
      <c r="API491" s="157" t="s">
        <v>1274</v>
      </c>
      <c r="APJ491" s="157" t="s">
        <v>1274</v>
      </c>
      <c r="APK491" s="157" t="s">
        <v>1274</v>
      </c>
      <c r="APL491" s="157" t="s">
        <v>1274</v>
      </c>
      <c r="APM491" s="157" t="s">
        <v>1274</v>
      </c>
      <c r="APN491" s="157" t="s">
        <v>1274</v>
      </c>
      <c r="APO491" s="157" t="s">
        <v>1274</v>
      </c>
      <c r="APP491" s="157" t="s">
        <v>1274</v>
      </c>
      <c r="APQ491" s="157" t="s">
        <v>1274</v>
      </c>
      <c r="APR491" s="157" t="s">
        <v>1274</v>
      </c>
      <c r="APS491" s="157" t="s">
        <v>1274</v>
      </c>
      <c r="APT491" s="157" t="s">
        <v>1274</v>
      </c>
      <c r="APU491" s="157" t="s">
        <v>1274</v>
      </c>
      <c r="APV491" s="157" t="s">
        <v>1274</v>
      </c>
      <c r="APW491" s="157" t="s">
        <v>1274</v>
      </c>
      <c r="APX491" s="157" t="s">
        <v>1274</v>
      </c>
      <c r="APY491" s="157" t="s">
        <v>1274</v>
      </c>
      <c r="APZ491" s="157" t="s">
        <v>1274</v>
      </c>
      <c r="AQA491" s="157" t="s">
        <v>1274</v>
      </c>
      <c r="AQB491" s="157" t="s">
        <v>1274</v>
      </c>
      <c r="AQC491" s="157" t="s">
        <v>1274</v>
      </c>
      <c r="AQD491" s="157" t="s">
        <v>1274</v>
      </c>
      <c r="AQE491" s="157" t="s">
        <v>1274</v>
      </c>
      <c r="AQF491" s="157" t="s">
        <v>1274</v>
      </c>
      <c r="AQG491" s="157" t="s">
        <v>1274</v>
      </c>
      <c r="AQH491" s="157" t="s">
        <v>1274</v>
      </c>
      <c r="AQI491" s="157" t="s">
        <v>1274</v>
      </c>
      <c r="AQJ491" s="157" t="s">
        <v>1274</v>
      </c>
      <c r="AQK491" s="157" t="s">
        <v>1274</v>
      </c>
      <c r="AQL491" s="157" t="s">
        <v>1274</v>
      </c>
      <c r="AQM491" s="157" t="s">
        <v>1274</v>
      </c>
      <c r="AQN491" s="157" t="s">
        <v>1274</v>
      </c>
      <c r="AQO491" s="157" t="s">
        <v>1274</v>
      </c>
      <c r="AQP491" s="157" t="s">
        <v>1274</v>
      </c>
      <c r="AQQ491" s="157" t="s">
        <v>1274</v>
      </c>
      <c r="AQR491" s="157" t="s">
        <v>1274</v>
      </c>
      <c r="AQS491" s="157" t="s">
        <v>1274</v>
      </c>
      <c r="AQT491" s="157" t="s">
        <v>1274</v>
      </c>
      <c r="AQU491" s="157" t="s">
        <v>1274</v>
      </c>
      <c r="AQV491" s="157" t="s">
        <v>1274</v>
      </c>
      <c r="AQW491" s="157" t="s">
        <v>1274</v>
      </c>
      <c r="AQX491" s="157" t="s">
        <v>1274</v>
      </c>
      <c r="AQY491" s="157" t="s">
        <v>1274</v>
      </c>
      <c r="AQZ491" s="157" t="s">
        <v>1274</v>
      </c>
      <c r="ARA491" s="157" t="s">
        <v>1274</v>
      </c>
      <c r="ARB491" s="157" t="s">
        <v>1274</v>
      </c>
      <c r="ARC491" s="157" t="s">
        <v>1274</v>
      </c>
      <c r="ARD491" s="157" t="s">
        <v>1274</v>
      </c>
      <c r="ARE491" s="157" t="s">
        <v>1274</v>
      </c>
      <c r="ARF491" s="157" t="s">
        <v>1274</v>
      </c>
      <c r="ARG491" s="157" t="s">
        <v>1274</v>
      </c>
      <c r="ARH491" s="157" t="s">
        <v>1274</v>
      </c>
      <c r="ARI491" s="157" t="s">
        <v>1274</v>
      </c>
      <c r="ARJ491" s="157" t="s">
        <v>1274</v>
      </c>
      <c r="ARK491" s="157" t="s">
        <v>1274</v>
      </c>
      <c r="ARL491" s="157" t="s">
        <v>1274</v>
      </c>
      <c r="ARM491" s="157" t="s">
        <v>1274</v>
      </c>
      <c r="ARN491" s="157" t="s">
        <v>1274</v>
      </c>
      <c r="ARO491" s="157" t="s">
        <v>1274</v>
      </c>
      <c r="ARP491" s="157" t="s">
        <v>1274</v>
      </c>
      <c r="ARQ491" s="157" t="s">
        <v>1274</v>
      </c>
      <c r="ARR491" s="157" t="s">
        <v>1274</v>
      </c>
      <c r="ARS491" s="157" t="s">
        <v>1274</v>
      </c>
      <c r="ART491" s="157" t="s">
        <v>1274</v>
      </c>
      <c r="ARU491" s="157" t="s">
        <v>1274</v>
      </c>
      <c r="ARV491" s="157" t="s">
        <v>1274</v>
      </c>
      <c r="ARW491" s="157" t="s">
        <v>1274</v>
      </c>
      <c r="ARX491" s="157" t="s">
        <v>1274</v>
      </c>
      <c r="ARY491" s="157" t="s">
        <v>1274</v>
      </c>
      <c r="ARZ491" s="157" t="s">
        <v>1274</v>
      </c>
      <c r="ASA491" s="157" t="s">
        <v>1274</v>
      </c>
      <c r="ASB491" s="157" t="s">
        <v>1274</v>
      </c>
      <c r="ASC491" s="157" t="s">
        <v>1274</v>
      </c>
      <c r="ASD491" s="157" t="s">
        <v>1274</v>
      </c>
      <c r="ASE491" s="157" t="s">
        <v>1274</v>
      </c>
      <c r="ASF491" s="157" t="s">
        <v>1274</v>
      </c>
      <c r="ASG491" s="157" t="s">
        <v>1274</v>
      </c>
      <c r="ASH491" s="157" t="s">
        <v>1274</v>
      </c>
      <c r="ASI491" s="157" t="s">
        <v>1274</v>
      </c>
      <c r="ASJ491" s="157" t="s">
        <v>1274</v>
      </c>
      <c r="ASK491" s="157" t="s">
        <v>1274</v>
      </c>
      <c r="ASL491" s="157" t="s">
        <v>1274</v>
      </c>
      <c r="ASM491" s="157" t="s">
        <v>1274</v>
      </c>
      <c r="ASN491" s="157" t="s">
        <v>1274</v>
      </c>
      <c r="ASO491" s="157" t="s">
        <v>1274</v>
      </c>
      <c r="ASP491" s="157" t="s">
        <v>1274</v>
      </c>
      <c r="ASQ491" s="157" t="s">
        <v>1274</v>
      </c>
      <c r="ASR491" s="157" t="s">
        <v>1274</v>
      </c>
      <c r="ASS491" s="157" t="s">
        <v>1274</v>
      </c>
      <c r="AST491" s="157" t="s">
        <v>1274</v>
      </c>
      <c r="ASU491" s="157" t="s">
        <v>1274</v>
      </c>
      <c r="ASV491" s="157" t="s">
        <v>1274</v>
      </c>
      <c r="ASW491" s="157" t="s">
        <v>1274</v>
      </c>
      <c r="ASX491" s="157" t="s">
        <v>1274</v>
      </c>
      <c r="ASY491" s="157" t="s">
        <v>1274</v>
      </c>
      <c r="ASZ491" s="157" t="s">
        <v>1274</v>
      </c>
      <c r="ATA491" s="157" t="s">
        <v>1274</v>
      </c>
      <c r="ATB491" s="157" t="s">
        <v>1274</v>
      </c>
      <c r="ATC491" s="157" t="s">
        <v>1274</v>
      </c>
      <c r="ATD491" s="157" t="s">
        <v>1274</v>
      </c>
      <c r="ATE491" s="157" t="s">
        <v>1274</v>
      </c>
      <c r="ATF491" s="157" t="s">
        <v>1274</v>
      </c>
      <c r="ATG491" s="157" t="s">
        <v>1274</v>
      </c>
      <c r="ATH491" s="157" t="s">
        <v>1274</v>
      </c>
      <c r="ATI491" s="157" t="s">
        <v>1274</v>
      </c>
      <c r="ATJ491" s="157" t="s">
        <v>1274</v>
      </c>
      <c r="ATK491" s="157" t="s">
        <v>1274</v>
      </c>
      <c r="ATL491" s="157" t="s">
        <v>1274</v>
      </c>
      <c r="ATM491" s="157" t="s">
        <v>1274</v>
      </c>
      <c r="ATN491" s="157" t="s">
        <v>1274</v>
      </c>
      <c r="ATO491" s="157" t="s">
        <v>1274</v>
      </c>
      <c r="ATP491" s="157" t="s">
        <v>1274</v>
      </c>
      <c r="ATQ491" s="157" t="s">
        <v>1274</v>
      </c>
      <c r="ATR491" s="157" t="s">
        <v>1274</v>
      </c>
      <c r="ATS491" s="157" t="s">
        <v>1274</v>
      </c>
      <c r="ATT491" s="157" t="s">
        <v>1274</v>
      </c>
      <c r="ATU491" s="157" t="s">
        <v>1274</v>
      </c>
      <c r="ATV491" s="157" t="s">
        <v>1274</v>
      </c>
      <c r="ATW491" s="157" t="s">
        <v>1274</v>
      </c>
      <c r="ATX491" s="157" t="s">
        <v>1274</v>
      </c>
      <c r="ATY491" s="157" t="s">
        <v>1274</v>
      </c>
      <c r="ATZ491" s="157" t="s">
        <v>1274</v>
      </c>
      <c r="AUA491" s="157" t="s">
        <v>1274</v>
      </c>
      <c r="AUB491" s="157" t="s">
        <v>1274</v>
      </c>
      <c r="AUC491" s="157" t="s">
        <v>1274</v>
      </c>
      <c r="AUD491" s="157" t="s">
        <v>1274</v>
      </c>
      <c r="AUE491" s="157" t="s">
        <v>1274</v>
      </c>
      <c r="AUF491" s="157" t="s">
        <v>1274</v>
      </c>
      <c r="AUG491" s="157" t="s">
        <v>1274</v>
      </c>
      <c r="AUH491" s="157" t="s">
        <v>1274</v>
      </c>
      <c r="AUI491" s="157" t="s">
        <v>1274</v>
      </c>
      <c r="AUJ491" s="157" t="s">
        <v>1274</v>
      </c>
      <c r="AUK491" s="157" t="s">
        <v>1274</v>
      </c>
      <c r="AUL491" s="157" t="s">
        <v>1274</v>
      </c>
      <c r="AUM491" s="157" t="s">
        <v>1274</v>
      </c>
      <c r="AUN491" s="157" t="s">
        <v>1274</v>
      </c>
      <c r="AUO491" s="157" t="s">
        <v>1274</v>
      </c>
      <c r="AUP491" s="157" t="s">
        <v>1274</v>
      </c>
      <c r="AUQ491" s="157" t="s">
        <v>1274</v>
      </c>
      <c r="AUR491" s="157" t="s">
        <v>1274</v>
      </c>
      <c r="AUS491" s="157" t="s">
        <v>1274</v>
      </c>
      <c r="AUT491" s="157" t="s">
        <v>1274</v>
      </c>
      <c r="AUU491" s="157" t="s">
        <v>1274</v>
      </c>
      <c r="AUV491" s="157" t="s">
        <v>1274</v>
      </c>
      <c r="AUW491" s="157" t="s">
        <v>1274</v>
      </c>
      <c r="AUX491" s="157" t="s">
        <v>1274</v>
      </c>
      <c r="AUY491" s="157" t="s">
        <v>1274</v>
      </c>
      <c r="AUZ491" s="157" t="s">
        <v>1274</v>
      </c>
      <c r="AVA491" s="157" t="s">
        <v>1274</v>
      </c>
      <c r="AVB491" s="157" t="s">
        <v>1274</v>
      </c>
      <c r="AVC491" s="157" t="s">
        <v>1274</v>
      </c>
      <c r="AVD491" s="157" t="s">
        <v>1274</v>
      </c>
      <c r="AVE491" s="157" t="s">
        <v>1274</v>
      </c>
      <c r="AVF491" s="157" t="s">
        <v>1274</v>
      </c>
      <c r="AVG491" s="157" t="s">
        <v>1274</v>
      </c>
      <c r="AVH491" s="157" t="s">
        <v>1274</v>
      </c>
      <c r="AVI491" s="157" t="s">
        <v>1274</v>
      </c>
      <c r="AVJ491" s="157" t="s">
        <v>1274</v>
      </c>
      <c r="AVK491" s="157" t="s">
        <v>1274</v>
      </c>
      <c r="AVL491" s="157" t="s">
        <v>1274</v>
      </c>
      <c r="AVM491" s="157" t="s">
        <v>1274</v>
      </c>
      <c r="AVN491" s="157" t="s">
        <v>1274</v>
      </c>
      <c r="AVO491" s="157" t="s">
        <v>1274</v>
      </c>
      <c r="AVP491" s="157" t="s">
        <v>1274</v>
      </c>
      <c r="AVQ491" s="157" t="s">
        <v>1274</v>
      </c>
      <c r="AVR491" s="157" t="s">
        <v>1274</v>
      </c>
      <c r="AVS491" s="157" t="s">
        <v>1274</v>
      </c>
      <c r="AVT491" s="157" t="s">
        <v>1274</v>
      </c>
      <c r="AVU491" s="157" t="s">
        <v>1274</v>
      </c>
      <c r="AVV491" s="157" t="s">
        <v>1274</v>
      </c>
      <c r="AVW491" s="157" t="s">
        <v>1274</v>
      </c>
      <c r="AVX491" s="157" t="s">
        <v>1274</v>
      </c>
      <c r="AVY491" s="157" t="s">
        <v>1274</v>
      </c>
      <c r="AVZ491" s="157" t="s">
        <v>1274</v>
      </c>
      <c r="AWA491" s="157" t="s">
        <v>1274</v>
      </c>
      <c r="AWB491" s="157" t="s">
        <v>1274</v>
      </c>
      <c r="AWC491" s="157" t="s">
        <v>1274</v>
      </c>
      <c r="AWD491" s="157" t="s">
        <v>1274</v>
      </c>
      <c r="AWE491" s="157" t="s">
        <v>1274</v>
      </c>
      <c r="AWF491" s="157" t="s">
        <v>1274</v>
      </c>
      <c r="AWG491" s="157" t="s">
        <v>1274</v>
      </c>
      <c r="AWH491" s="157" t="s">
        <v>1274</v>
      </c>
      <c r="AWI491" s="157" t="s">
        <v>1274</v>
      </c>
      <c r="AWJ491" s="157" t="s">
        <v>1274</v>
      </c>
      <c r="AWK491" s="157" t="s">
        <v>1274</v>
      </c>
      <c r="AWL491" s="157" t="s">
        <v>1274</v>
      </c>
      <c r="AWM491" s="157" t="s">
        <v>1274</v>
      </c>
      <c r="AWN491" s="157" t="s">
        <v>1274</v>
      </c>
      <c r="AWO491" s="157" t="s">
        <v>1274</v>
      </c>
      <c r="AWP491" s="157" t="s">
        <v>1274</v>
      </c>
      <c r="AWQ491" s="157" t="s">
        <v>1274</v>
      </c>
      <c r="AWR491" s="157" t="s">
        <v>1274</v>
      </c>
      <c r="AWS491" s="157" t="s">
        <v>1274</v>
      </c>
      <c r="AWT491" s="157" t="s">
        <v>1274</v>
      </c>
      <c r="AWU491" s="157" t="s">
        <v>1274</v>
      </c>
      <c r="AWV491" s="157" t="s">
        <v>1274</v>
      </c>
      <c r="AWW491" s="157" t="s">
        <v>1274</v>
      </c>
      <c r="AWX491" s="157" t="s">
        <v>1274</v>
      </c>
      <c r="AWY491" s="157" t="s">
        <v>1274</v>
      </c>
      <c r="AWZ491" s="157" t="s">
        <v>1274</v>
      </c>
      <c r="AXA491" s="157" t="s">
        <v>1274</v>
      </c>
      <c r="AXB491" s="157" t="s">
        <v>1274</v>
      </c>
      <c r="AXC491" s="157" t="s">
        <v>1274</v>
      </c>
      <c r="AXD491" s="157" t="s">
        <v>1274</v>
      </c>
      <c r="AXE491" s="157" t="s">
        <v>1274</v>
      </c>
      <c r="AXF491" s="157" t="s">
        <v>1274</v>
      </c>
      <c r="AXG491" s="157" t="s">
        <v>1274</v>
      </c>
      <c r="AXH491" s="157" t="s">
        <v>1274</v>
      </c>
      <c r="AXI491" s="157" t="s">
        <v>1274</v>
      </c>
      <c r="AXJ491" s="157" t="s">
        <v>1274</v>
      </c>
      <c r="AXK491" s="157" t="s">
        <v>1274</v>
      </c>
      <c r="AXL491" s="157" t="s">
        <v>1274</v>
      </c>
      <c r="AXM491" s="157" t="s">
        <v>1274</v>
      </c>
      <c r="AXN491" s="157" t="s">
        <v>1274</v>
      </c>
      <c r="AXO491" s="157" t="s">
        <v>1274</v>
      </c>
      <c r="AXP491" s="157" t="s">
        <v>1274</v>
      </c>
      <c r="AXQ491" s="157" t="s">
        <v>1274</v>
      </c>
      <c r="AXR491" s="157" t="s">
        <v>1274</v>
      </c>
      <c r="AXS491" s="157" t="s">
        <v>1274</v>
      </c>
      <c r="AXT491" s="157" t="s">
        <v>1274</v>
      </c>
      <c r="AXU491" s="157" t="s">
        <v>1274</v>
      </c>
      <c r="AXV491" s="157" t="s">
        <v>1274</v>
      </c>
      <c r="AXW491" s="157" t="s">
        <v>1274</v>
      </c>
      <c r="AXX491" s="157" t="s">
        <v>1274</v>
      </c>
      <c r="AXY491" s="157" t="s">
        <v>1274</v>
      </c>
      <c r="AXZ491" s="157" t="s">
        <v>1274</v>
      </c>
      <c r="AYA491" s="157" t="s">
        <v>1274</v>
      </c>
      <c r="AYB491" s="157" t="s">
        <v>1274</v>
      </c>
      <c r="AYC491" s="157" t="s">
        <v>1274</v>
      </c>
      <c r="AYD491" s="157" t="s">
        <v>1274</v>
      </c>
      <c r="AYE491" s="157" t="s">
        <v>1274</v>
      </c>
      <c r="AYF491" s="157" t="s">
        <v>1274</v>
      </c>
      <c r="AYG491" s="157" t="s">
        <v>1274</v>
      </c>
      <c r="AYH491" s="157" t="s">
        <v>1274</v>
      </c>
      <c r="AYI491" s="157" t="s">
        <v>1274</v>
      </c>
      <c r="AYJ491" s="157" t="s">
        <v>1274</v>
      </c>
      <c r="AYK491" s="157" t="s">
        <v>1274</v>
      </c>
      <c r="AYL491" s="157" t="s">
        <v>1274</v>
      </c>
      <c r="AYM491" s="157" t="s">
        <v>1274</v>
      </c>
      <c r="AYN491" s="157" t="s">
        <v>1274</v>
      </c>
      <c r="AYO491" s="157" t="s">
        <v>1274</v>
      </c>
      <c r="AYP491" s="157" t="s">
        <v>1274</v>
      </c>
      <c r="AYQ491" s="157" t="s">
        <v>1274</v>
      </c>
      <c r="AYR491" s="157" t="s">
        <v>1274</v>
      </c>
      <c r="AYS491" s="157" t="s">
        <v>1274</v>
      </c>
      <c r="AYT491" s="157" t="s">
        <v>1274</v>
      </c>
      <c r="AYU491" s="157" t="s">
        <v>1274</v>
      </c>
      <c r="AYV491" s="157" t="s">
        <v>1274</v>
      </c>
      <c r="AYW491" s="157" t="s">
        <v>1274</v>
      </c>
      <c r="AYX491" s="157" t="s">
        <v>1274</v>
      </c>
      <c r="AYY491" s="157" t="s">
        <v>1274</v>
      </c>
      <c r="AYZ491" s="157" t="s">
        <v>1274</v>
      </c>
      <c r="AZA491" s="157" t="s">
        <v>1274</v>
      </c>
      <c r="AZB491" s="157" t="s">
        <v>1274</v>
      </c>
      <c r="AZC491" s="157" t="s">
        <v>1274</v>
      </c>
      <c r="AZD491" s="157" t="s">
        <v>1274</v>
      </c>
      <c r="AZE491" s="157" t="s">
        <v>1274</v>
      </c>
      <c r="AZF491" s="157" t="s">
        <v>1274</v>
      </c>
      <c r="AZG491" s="157" t="s">
        <v>1274</v>
      </c>
      <c r="AZH491" s="157" t="s">
        <v>1274</v>
      </c>
      <c r="AZI491" s="157" t="s">
        <v>1274</v>
      </c>
      <c r="AZJ491" s="157" t="s">
        <v>1274</v>
      </c>
      <c r="AZK491" s="157" t="s">
        <v>1274</v>
      </c>
      <c r="AZL491" s="157" t="s">
        <v>1274</v>
      </c>
      <c r="AZM491" s="157" t="s">
        <v>1274</v>
      </c>
      <c r="AZN491" s="157" t="s">
        <v>1274</v>
      </c>
      <c r="AZO491" s="157" t="s">
        <v>1274</v>
      </c>
      <c r="AZP491" s="157" t="s">
        <v>1274</v>
      </c>
      <c r="AZQ491" s="157" t="s">
        <v>1274</v>
      </c>
      <c r="AZR491" s="157" t="s">
        <v>1274</v>
      </c>
      <c r="AZS491" s="157" t="s">
        <v>1274</v>
      </c>
      <c r="AZT491" s="157" t="s">
        <v>1274</v>
      </c>
      <c r="AZU491" s="157" t="s">
        <v>1274</v>
      </c>
      <c r="AZV491" s="157" t="s">
        <v>1274</v>
      </c>
      <c r="AZW491" s="157" t="s">
        <v>1274</v>
      </c>
      <c r="AZX491" s="157" t="s">
        <v>1274</v>
      </c>
      <c r="AZY491" s="157" t="s">
        <v>1274</v>
      </c>
      <c r="AZZ491" s="157" t="s">
        <v>1274</v>
      </c>
      <c r="BAA491" s="157" t="s">
        <v>1274</v>
      </c>
      <c r="BAB491" s="157" t="s">
        <v>1274</v>
      </c>
      <c r="BAC491" s="157" t="s">
        <v>1274</v>
      </c>
      <c r="BAD491" s="157" t="s">
        <v>1274</v>
      </c>
      <c r="BAE491" s="157" t="s">
        <v>1274</v>
      </c>
      <c r="BAF491" s="157" t="s">
        <v>1274</v>
      </c>
      <c r="BAG491" s="157" t="s">
        <v>1274</v>
      </c>
      <c r="BAH491" s="157" t="s">
        <v>1274</v>
      </c>
      <c r="BAI491" s="157" t="s">
        <v>1274</v>
      </c>
      <c r="BAJ491" s="157" t="s">
        <v>1274</v>
      </c>
      <c r="BAK491" s="157" t="s">
        <v>1274</v>
      </c>
      <c r="BAL491" s="157" t="s">
        <v>1274</v>
      </c>
      <c r="BAM491" s="157" t="s">
        <v>1274</v>
      </c>
      <c r="BAN491" s="157" t="s">
        <v>1274</v>
      </c>
      <c r="BAO491" s="157" t="s">
        <v>1274</v>
      </c>
      <c r="BAP491" s="157" t="s">
        <v>1274</v>
      </c>
      <c r="BAQ491" s="157" t="s">
        <v>1274</v>
      </c>
      <c r="BAR491" s="157" t="s">
        <v>1274</v>
      </c>
      <c r="BAS491" s="157" t="s">
        <v>1274</v>
      </c>
      <c r="BAT491" s="157" t="s">
        <v>1274</v>
      </c>
      <c r="BAU491" s="157" t="s">
        <v>1274</v>
      </c>
      <c r="BAV491" s="157" t="s">
        <v>1274</v>
      </c>
      <c r="BAW491" s="157" t="s">
        <v>1274</v>
      </c>
      <c r="BAX491" s="157" t="s">
        <v>1274</v>
      </c>
      <c r="BAY491" s="157" t="s">
        <v>1274</v>
      </c>
      <c r="BAZ491" s="157" t="s">
        <v>1274</v>
      </c>
      <c r="BBA491" s="157" t="s">
        <v>1274</v>
      </c>
      <c r="BBB491" s="157" t="s">
        <v>1274</v>
      </c>
      <c r="BBC491" s="157" t="s">
        <v>1274</v>
      </c>
      <c r="BBD491" s="157" t="s">
        <v>1274</v>
      </c>
      <c r="BBE491" s="157" t="s">
        <v>1274</v>
      </c>
      <c r="BBF491" s="157" t="s">
        <v>1274</v>
      </c>
      <c r="BBG491" s="157" t="s">
        <v>1274</v>
      </c>
      <c r="BBH491" s="157" t="s">
        <v>1274</v>
      </c>
      <c r="BBI491" s="157" t="s">
        <v>1274</v>
      </c>
      <c r="BBJ491" s="157" t="s">
        <v>1274</v>
      </c>
      <c r="BBK491" s="157" t="s">
        <v>1274</v>
      </c>
      <c r="BBL491" s="157" t="s">
        <v>1274</v>
      </c>
      <c r="BBM491" s="157" t="s">
        <v>1274</v>
      </c>
      <c r="BBN491" s="157" t="s">
        <v>1274</v>
      </c>
      <c r="BBO491" s="157" t="s">
        <v>1274</v>
      </c>
      <c r="BBP491" s="157" t="s">
        <v>1274</v>
      </c>
      <c r="BBQ491" s="157" t="s">
        <v>1274</v>
      </c>
      <c r="BBR491" s="157" t="s">
        <v>1274</v>
      </c>
      <c r="BBS491" s="157" t="s">
        <v>1274</v>
      </c>
      <c r="BBT491" s="157" t="s">
        <v>1274</v>
      </c>
      <c r="BBU491" s="157" t="s">
        <v>1274</v>
      </c>
      <c r="BBV491" s="157" t="s">
        <v>1274</v>
      </c>
      <c r="BBW491" s="157" t="s">
        <v>1274</v>
      </c>
      <c r="BBX491" s="157" t="s">
        <v>1274</v>
      </c>
      <c r="BBY491" s="157" t="s">
        <v>1274</v>
      </c>
      <c r="BBZ491" s="157" t="s">
        <v>1274</v>
      </c>
      <c r="BCA491" s="157" t="s">
        <v>1274</v>
      </c>
      <c r="BCB491" s="157" t="s">
        <v>1274</v>
      </c>
      <c r="BCC491" s="157" t="s">
        <v>1274</v>
      </c>
      <c r="BCD491" s="157" t="s">
        <v>1274</v>
      </c>
      <c r="BCE491" s="157" t="s">
        <v>1274</v>
      </c>
      <c r="BCF491" s="157" t="s">
        <v>1274</v>
      </c>
      <c r="BCG491" s="157" t="s">
        <v>1274</v>
      </c>
      <c r="BCH491" s="157" t="s">
        <v>1274</v>
      </c>
      <c r="BCI491" s="157" t="s">
        <v>1274</v>
      </c>
      <c r="BCJ491" s="157" t="s">
        <v>1274</v>
      </c>
      <c r="BCK491" s="157" t="s">
        <v>1274</v>
      </c>
      <c r="BCL491" s="157" t="s">
        <v>1274</v>
      </c>
      <c r="BCM491" s="157" t="s">
        <v>1274</v>
      </c>
      <c r="BCN491" s="157" t="s">
        <v>1274</v>
      </c>
      <c r="BCO491" s="157" t="s">
        <v>1274</v>
      </c>
      <c r="BCP491" s="157" t="s">
        <v>1274</v>
      </c>
      <c r="BCQ491" s="157" t="s">
        <v>1274</v>
      </c>
      <c r="BCR491" s="157" t="s">
        <v>1274</v>
      </c>
      <c r="BCS491" s="157" t="s">
        <v>1274</v>
      </c>
      <c r="BCT491" s="157" t="s">
        <v>1274</v>
      </c>
      <c r="BCU491" s="157" t="s">
        <v>1274</v>
      </c>
      <c r="BCV491" s="157" t="s">
        <v>1274</v>
      </c>
      <c r="BCW491" s="157" t="s">
        <v>1274</v>
      </c>
      <c r="BCX491" s="157" t="s">
        <v>1274</v>
      </c>
      <c r="BCY491" s="157" t="s">
        <v>1274</v>
      </c>
      <c r="BCZ491" s="157" t="s">
        <v>1274</v>
      </c>
      <c r="BDA491" s="157" t="s">
        <v>1274</v>
      </c>
      <c r="BDB491" s="157" t="s">
        <v>1274</v>
      </c>
      <c r="BDC491" s="157" t="s">
        <v>1274</v>
      </c>
      <c r="BDD491" s="157" t="s">
        <v>1274</v>
      </c>
      <c r="BDE491" s="157" t="s">
        <v>1274</v>
      </c>
      <c r="BDF491" s="157" t="s">
        <v>1274</v>
      </c>
      <c r="BDG491" s="157" t="s">
        <v>1274</v>
      </c>
      <c r="BDH491" s="157" t="s">
        <v>1274</v>
      </c>
      <c r="BDI491" s="157" t="s">
        <v>1274</v>
      </c>
      <c r="BDJ491" s="157" t="s">
        <v>1274</v>
      </c>
      <c r="BDK491" s="157" t="s">
        <v>1274</v>
      </c>
      <c r="BDL491" s="157" t="s">
        <v>1274</v>
      </c>
      <c r="BDM491" s="157" t="s">
        <v>1274</v>
      </c>
      <c r="BDN491" s="157" t="s">
        <v>1274</v>
      </c>
      <c r="BDO491" s="157" t="s">
        <v>1274</v>
      </c>
      <c r="BDP491" s="157" t="s">
        <v>1274</v>
      </c>
      <c r="BDQ491" s="157" t="s">
        <v>1274</v>
      </c>
      <c r="BDR491" s="157" t="s">
        <v>1274</v>
      </c>
      <c r="BDS491" s="157" t="s">
        <v>1274</v>
      </c>
      <c r="BDT491" s="157" t="s">
        <v>1274</v>
      </c>
      <c r="BDU491" s="157" t="s">
        <v>1274</v>
      </c>
      <c r="BDV491" s="157" t="s">
        <v>1274</v>
      </c>
      <c r="BDW491" s="157" t="s">
        <v>1274</v>
      </c>
      <c r="BDX491" s="157" t="s">
        <v>1274</v>
      </c>
      <c r="BDY491" s="157" t="s">
        <v>1274</v>
      </c>
      <c r="BDZ491" s="157" t="s">
        <v>1274</v>
      </c>
      <c r="BEA491" s="157" t="s">
        <v>1274</v>
      </c>
      <c r="BEB491" s="157" t="s">
        <v>1274</v>
      </c>
      <c r="BEC491" s="157" t="s">
        <v>1274</v>
      </c>
      <c r="BED491" s="157" t="s">
        <v>1274</v>
      </c>
      <c r="BEE491" s="157" t="s">
        <v>1274</v>
      </c>
      <c r="BEF491" s="157" t="s">
        <v>1274</v>
      </c>
      <c r="BEG491" s="157" t="s">
        <v>1274</v>
      </c>
      <c r="BEH491" s="157" t="s">
        <v>1274</v>
      </c>
      <c r="BEI491" s="157" t="s">
        <v>1274</v>
      </c>
      <c r="BEJ491" s="157" t="s">
        <v>1274</v>
      </c>
      <c r="BEK491" s="157" t="s">
        <v>1274</v>
      </c>
      <c r="BEL491" s="157" t="s">
        <v>1274</v>
      </c>
      <c r="BEM491" s="157" t="s">
        <v>1274</v>
      </c>
      <c r="BEN491" s="157" t="s">
        <v>1274</v>
      </c>
      <c r="BEO491" s="157" t="s">
        <v>1274</v>
      </c>
      <c r="BEP491" s="157" t="s">
        <v>1274</v>
      </c>
      <c r="BEQ491" s="157" t="s">
        <v>1274</v>
      </c>
      <c r="BER491" s="157" t="s">
        <v>1274</v>
      </c>
      <c r="BES491" s="157" t="s">
        <v>1274</v>
      </c>
      <c r="BET491" s="157" t="s">
        <v>1274</v>
      </c>
      <c r="BEU491" s="157" t="s">
        <v>1274</v>
      </c>
      <c r="BEV491" s="157" t="s">
        <v>1274</v>
      </c>
      <c r="BEW491" s="157" t="s">
        <v>1274</v>
      </c>
      <c r="BEX491" s="157" t="s">
        <v>1274</v>
      </c>
      <c r="BEY491" s="157" t="s">
        <v>1274</v>
      </c>
      <c r="BEZ491" s="157" t="s">
        <v>1274</v>
      </c>
      <c r="BFA491" s="157" t="s">
        <v>1274</v>
      </c>
      <c r="BFB491" s="157" t="s">
        <v>1274</v>
      </c>
      <c r="BFC491" s="157" t="s">
        <v>1274</v>
      </c>
      <c r="BFD491" s="157" t="s">
        <v>1274</v>
      </c>
      <c r="BFE491" s="157" t="s">
        <v>1274</v>
      </c>
      <c r="BFF491" s="157" t="s">
        <v>1274</v>
      </c>
      <c r="BFG491" s="157" t="s">
        <v>1274</v>
      </c>
      <c r="BFH491" s="157" t="s">
        <v>1274</v>
      </c>
      <c r="BFI491" s="157" t="s">
        <v>1274</v>
      </c>
      <c r="BFJ491" s="157" t="s">
        <v>1274</v>
      </c>
      <c r="BFK491" s="157" t="s">
        <v>1274</v>
      </c>
      <c r="BFL491" s="157" t="s">
        <v>1274</v>
      </c>
      <c r="BFM491" s="157" t="s">
        <v>1274</v>
      </c>
      <c r="BFN491" s="157" t="s">
        <v>1274</v>
      </c>
      <c r="BFO491" s="157" t="s">
        <v>1274</v>
      </c>
      <c r="BFP491" s="157" t="s">
        <v>1274</v>
      </c>
      <c r="BFQ491" s="157" t="s">
        <v>1274</v>
      </c>
      <c r="BFR491" s="157" t="s">
        <v>1274</v>
      </c>
      <c r="BFS491" s="157" t="s">
        <v>1274</v>
      </c>
      <c r="BFT491" s="157" t="s">
        <v>1274</v>
      </c>
      <c r="BFU491" s="157" t="s">
        <v>1274</v>
      </c>
      <c r="BFV491" s="157" t="s">
        <v>1274</v>
      </c>
      <c r="BFW491" s="157" t="s">
        <v>1274</v>
      </c>
      <c r="BFX491" s="157" t="s">
        <v>1274</v>
      </c>
      <c r="BFY491" s="157" t="s">
        <v>1274</v>
      </c>
      <c r="BFZ491" s="157" t="s">
        <v>1274</v>
      </c>
      <c r="BGA491" s="157" t="s">
        <v>1274</v>
      </c>
      <c r="BGB491" s="157" t="s">
        <v>1274</v>
      </c>
      <c r="BGC491" s="157" t="s">
        <v>1274</v>
      </c>
      <c r="BGD491" s="157" t="s">
        <v>1274</v>
      </c>
      <c r="BGE491" s="157" t="s">
        <v>1274</v>
      </c>
      <c r="BGF491" s="157" t="s">
        <v>1274</v>
      </c>
      <c r="BGG491" s="157" t="s">
        <v>1274</v>
      </c>
      <c r="BGH491" s="157" t="s">
        <v>1274</v>
      </c>
      <c r="BGI491" s="157" t="s">
        <v>1274</v>
      </c>
      <c r="BGJ491" s="157" t="s">
        <v>1274</v>
      </c>
      <c r="BGK491" s="157" t="s">
        <v>1274</v>
      </c>
      <c r="BGL491" s="157" t="s">
        <v>1274</v>
      </c>
      <c r="BGM491" s="157" t="s">
        <v>1274</v>
      </c>
      <c r="BGN491" s="157" t="s">
        <v>1274</v>
      </c>
      <c r="BGO491" s="157" t="s">
        <v>1274</v>
      </c>
      <c r="BGP491" s="157" t="s">
        <v>1274</v>
      </c>
      <c r="BGQ491" s="157" t="s">
        <v>1274</v>
      </c>
      <c r="BGR491" s="157" t="s">
        <v>1274</v>
      </c>
      <c r="BGS491" s="157" t="s">
        <v>1274</v>
      </c>
      <c r="BGT491" s="157" t="s">
        <v>1274</v>
      </c>
      <c r="BGU491" s="157" t="s">
        <v>1274</v>
      </c>
      <c r="BGV491" s="157" t="s">
        <v>1274</v>
      </c>
      <c r="BGW491" s="157" t="s">
        <v>1274</v>
      </c>
      <c r="BGX491" s="157" t="s">
        <v>1274</v>
      </c>
      <c r="BGY491" s="157" t="s">
        <v>1274</v>
      </c>
      <c r="BGZ491" s="157" t="s">
        <v>1274</v>
      </c>
      <c r="BHA491" s="157" t="s">
        <v>1274</v>
      </c>
      <c r="BHB491" s="157" t="s">
        <v>1274</v>
      </c>
      <c r="BHC491" s="157" t="s">
        <v>1274</v>
      </c>
      <c r="BHD491" s="157" t="s">
        <v>1274</v>
      </c>
      <c r="BHE491" s="157" t="s">
        <v>1274</v>
      </c>
      <c r="BHF491" s="157" t="s">
        <v>1274</v>
      </c>
      <c r="BHG491" s="157" t="s">
        <v>1274</v>
      </c>
      <c r="BHH491" s="157" t="s">
        <v>1274</v>
      </c>
      <c r="BHI491" s="157" t="s">
        <v>1274</v>
      </c>
      <c r="BHJ491" s="157" t="s">
        <v>1274</v>
      </c>
      <c r="BHK491" s="157" t="s">
        <v>1274</v>
      </c>
      <c r="BHL491" s="157" t="s">
        <v>1274</v>
      </c>
      <c r="BHM491" s="157" t="s">
        <v>1274</v>
      </c>
      <c r="BHN491" s="157" t="s">
        <v>1274</v>
      </c>
      <c r="BHO491" s="157" t="s">
        <v>1274</v>
      </c>
      <c r="BHP491" s="157" t="s">
        <v>1274</v>
      </c>
      <c r="BHQ491" s="157" t="s">
        <v>1274</v>
      </c>
      <c r="BHR491" s="157" t="s">
        <v>1274</v>
      </c>
      <c r="BHS491" s="157" t="s">
        <v>1274</v>
      </c>
      <c r="BHT491" s="157" t="s">
        <v>1274</v>
      </c>
      <c r="BHU491" s="157" t="s">
        <v>1274</v>
      </c>
      <c r="BHV491" s="157" t="s">
        <v>1274</v>
      </c>
      <c r="BHW491" s="157" t="s">
        <v>1274</v>
      </c>
      <c r="BHX491" s="157" t="s">
        <v>1274</v>
      </c>
      <c r="BHY491" s="157" t="s">
        <v>1274</v>
      </c>
      <c r="BHZ491" s="157" t="s">
        <v>1274</v>
      </c>
      <c r="BIA491" s="157" t="s">
        <v>1274</v>
      </c>
      <c r="BIB491" s="157" t="s">
        <v>1274</v>
      </c>
      <c r="BIC491" s="157" t="s">
        <v>1274</v>
      </c>
      <c r="BID491" s="157" t="s">
        <v>1274</v>
      </c>
      <c r="BIE491" s="157" t="s">
        <v>1274</v>
      </c>
      <c r="BIF491" s="157" t="s">
        <v>1274</v>
      </c>
      <c r="BIG491" s="157" t="s">
        <v>1274</v>
      </c>
      <c r="BIH491" s="157" t="s">
        <v>1274</v>
      </c>
      <c r="BII491" s="157" t="s">
        <v>1274</v>
      </c>
      <c r="BIJ491" s="157" t="s">
        <v>1274</v>
      </c>
      <c r="BIK491" s="157" t="s">
        <v>1274</v>
      </c>
      <c r="BIL491" s="157" t="s">
        <v>1274</v>
      </c>
      <c r="BIM491" s="157" t="s">
        <v>1274</v>
      </c>
      <c r="BIN491" s="157" t="s">
        <v>1274</v>
      </c>
      <c r="BIO491" s="157" t="s">
        <v>1274</v>
      </c>
      <c r="BIP491" s="157" t="s">
        <v>1274</v>
      </c>
      <c r="BIQ491" s="157" t="s">
        <v>1274</v>
      </c>
      <c r="BIR491" s="157" t="s">
        <v>1274</v>
      </c>
      <c r="BIS491" s="157" t="s">
        <v>1274</v>
      </c>
      <c r="BIT491" s="157" t="s">
        <v>1274</v>
      </c>
      <c r="BIU491" s="157" t="s">
        <v>1274</v>
      </c>
      <c r="BIV491" s="157" t="s">
        <v>1274</v>
      </c>
      <c r="BIW491" s="157" t="s">
        <v>1274</v>
      </c>
      <c r="BIX491" s="157" t="s">
        <v>1274</v>
      </c>
      <c r="BIY491" s="157" t="s">
        <v>1274</v>
      </c>
      <c r="BIZ491" s="157" t="s">
        <v>1274</v>
      </c>
      <c r="BJA491" s="157" t="s">
        <v>1274</v>
      </c>
      <c r="BJB491" s="157" t="s">
        <v>1274</v>
      </c>
      <c r="BJC491" s="157" t="s">
        <v>1274</v>
      </c>
      <c r="BJD491" s="157" t="s">
        <v>1274</v>
      </c>
      <c r="BJE491" s="157" t="s">
        <v>1274</v>
      </c>
      <c r="BJF491" s="157" t="s">
        <v>1274</v>
      </c>
      <c r="BJG491" s="157" t="s">
        <v>1274</v>
      </c>
      <c r="BJH491" s="157" t="s">
        <v>1274</v>
      </c>
      <c r="BJI491" s="157" t="s">
        <v>1274</v>
      </c>
      <c r="BJJ491" s="157" t="s">
        <v>1274</v>
      </c>
      <c r="BJK491" s="157" t="s">
        <v>1274</v>
      </c>
      <c r="BJL491" s="157" t="s">
        <v>1274</v>
      </c>
      <c r="BJM491" s="157" t="s">
        <v>1274</v>
      </c>
      <c r="BJN491" s="157" t="s">
        <v>1274</v>
      </c>
      <c r="BJO491" s="157" t="s">
        <v>1274</v>
      </c>
      <c r="BJP491" s="157" t="s">
        <v>1274</v>
      </c>
      <c r="BJQ491" s="157" t="s">
        <v>1274</v>
      </c>
      <c r="BJR491" s="157" t="s">
        <v>1274</v>
      </c>
      <c r="BJS491" s="157" t="s">
        <v>1274</v>
      </c>
      <c r="BJT491" s="157" t="s">
        <v>1274</v>
      </c>
      <c r="BJU491" s="157" t="s">
        <v>1274</v>
      </c>
      <c r="BJV491" s="157" t="s">
        <v>1274</v>
      </c>
      <c r="BJW491" s="157" t="s">
        <v>1274</v>
      </c>
      <c r="BJX491" s="157" t="s">
        <v>1274</v>
      </c>
      <c r="BJY491" s="157" t="s">
        <v>1274</v>
      </c>
      <c r="BJZ491" s="157" t="s">
        <v>1274</v>
      </c>
      <c r="BKA491" s="157" t="s">
        <v>1274</v>
      </c>
      <c r="BKB491" s="157" t="s">
        <v>1274</v>
      </c>
      <c r="BKC491" s="157" t="s">
        <v>1274</v>
      </c>
      <c r="BKD491" s="157" t="s">
        <v>1274</v>
      </c>
      <c r="BKE491" s="157" t="s">
        <v>1274</v>
      </c>
      <c r="BKF491" s="157" t="s">
        <v>1274</v>
      </c>
      <c r="BKG491" s="157" t="s">
        <v>1274</v>
      </c>
      <c r="BKH491" s="157" t="s">
        <v>1274</v>
      </c>
      <c r="BKI491" s="157" t="s">
        <v>1274</v>
      </c>
      <c r="BKJ491" s="157" t="s">
        <v>1274</v>
      </c>
      <c r="BKK491" s="157" t="s">
        <v>1274</v>
      </c>
      <c r="BKL491" s="157" t="s">
        <v>1274</v>
      </c>
      <c r="BKM491" s="157" t="s">
        <v>1274</v>
      </c>
      <c r="BKN491" s="157" t="s">
        <v>1274</v>
      </c>
      <c r="BKO491" s="157" t="s">
        <v>1274</v>
      </c>
      <c r="BKP491" s="157" t="s">
        <v>1274</v>
      </c>
      <c r="BKQ491" s="157" t="s">
        <v>1274</v>
      </c>
      <c r="BKR491" s="157" t="s">
        <v>1274</v>
      </c>
      <c r="BKS491" s="157" t="s">
        <v>1274</v>
      </c>
      <c r="BKT491" s="157" t="s">
        <v>1274</v>
      </c>
      <c r="BKU491" s="157" t="s">
        <v>1274</v>
      </c>
      <c r="BKV491" s="157" t="s">
        <v>1274</v>
      </c>
      <c r="BKW491" s="157" t="s">
        <v>1274</v>
      </c>
      <c r="BKX491" s="157" t="s">
        <v>1274</v>
      </c>
      <c r="BKY491" s="157" t="s">
        <v>1274</v>
      </c>
      <c r="BKZ491" s="157" t="s">
        <v>1274</v>
      </c>
      <c r="BLA491" s="157" t="s">
        <v>1274</v>
      </c>
      <c r="BLB491" s="157" t="s">
        <v>1274</v>
      </c>
      <c r="BLC491" s="157" t="s">
        <v>1274</v>
      </c>
      <c r="BLD491" s="157" t="s">
        <v>1274</v>
      </c>
      <c r="BLE491" s="157" t="s">
        <v>1274</v>
      </c>
      <c r="BLF491" s="157" t="s">
        <v>1274</v>
      </c>
      <c r="BLG491" s="157" t="s">
        <v>1274</v>
      </c>
      <c r="BLH491" s="157" t="s">
        <v>1274</v>
      </c>
      <c r="BLI491" s="157" t="s">
        <v>1274</v>
      </c>
      <c r="BLJ491" s="157" t="s">
        <v>1274</v>
      </c>
      <c r="BLK491" s="157" t="s">
        <v>1274</v>
      </c>
      <c r="BLL491" s="157" t="s">
        <v>1274</v>
      </c>
      <c r="BLM491" s="157" t="s">
        <v>1274</v>
      </c>
      <c r="BLN491" s="157" t="s">
        <v>1274</v>
      </c>
      <c r="BLO491" s="157" t="s">
        <v>1274</v>
      </c>
      <c r="BLP491" s="157" t="s">
        <v>1274</v>
      </c>
      <c r="BLQ491" s="157" t="s">
        <v>1274</v>
      </c>
      <c r="BLR491" s="157" t="s">
        <v>1274</v>
      </c>
      <c r="BLS491" s="157" t="s">
        <v>1274</v>
      </c>
      <c r="BLT491" s="157" t="s">
        <v>1274</v>
      </c>
      <c r="BLU491" s="157" t="s">
        <v>1274</v>
      </c>
      <c r="BLV491" s="157" t="s">
        <v>1274</v>
      </c>
      <c r="BLW491" s="157" t="s">
        <v>1274</v>
      </c>
      <c r="BLX491" s="157" t="s">
        <v>1274</v>
      </c>
      <c r="BLY491" s="157" t="s">
        <v>1274</v>
      </c>
      <c r="BLZ491" s="157" t="s">
        <v>1274</v>
      </c>
      <c r="BMA491" s="157" t="s">
        <v>1274</v>
      </c>
      <c r="BMB491" s="157" t="s">
        <v>1274</v>
      </c>
      <c r="BMC491" s="157" t="s">
        <v>1274</v>
      </c>
      <c r="BMD491" s="157" t="s">
        <v>1274</v>
      </c>
      <c r="BME491" s="157" t="s">
        <v>1274</v>
      </c>
      <c r="BMF491" s="157" t="s">
        <v>1274</v>
      </c>
      <c r="BMG491" s="157" t="s">
        <v>1274</v>
      </c>
      <c r="BMH491" s="157" t="s">
        <v>1274</v>
      </c>
      <c r="BMI491" s="157" t="s">
        <v>1274</v>
      </c>
      <c r="BMJ491" s="157" t="s">
        <v>1274</v>
      </c>
      <c r="BMK491" s="157" t="s">
        <v>1274</v>
      </c>
      <c r="BML491" s="157" t="s">
        <v>1274</v>
      </c>
      <c r="BMM491" s="157" t="s">
        <v>1274</v>
      </c>
      <c r="BMN491" s="157" t="s">
        <v>1274</v>
      </c>
      <c r="BMO491" s="157" t="s">
        <v>1274</v>
      </c>
      <c r="BMP491" s="157" t="s">
        <v>1274</v>
      </c>
      <c r="BMQ491" s="157" t="s">
        <v>1274</v>
      </c>
      <c r="BMR491" s="157" t="s">
        <v>1274</v>
      </c>
      <c r="BMS491" s="157" t="s">
        <v>1274</v>
      </c>
      <c r="BMT491" s="157" t="s">
        <v>1274</v>
      </c>
      <c r="BMU491" s="157" t="s">
        <v>1274</v>
      </c>
      <c r="BMV491" s="157" t="s">
        <v>1274</v>
      </c>
      <c r="BMW491" s="157" t="s">
        <v>1274</v>
      </c>
      <c r="BMX491" s="157" t="s">
        <v>1274</v>
      </c>
      <c r="BMY491" s="157" t="s">
        <v>1274</v>
      </c>
      <c r="BMZ491" s="157" t="s">
        <v>1274</v>
      </c>
      <c r="BNA491" s="157" t="s">
        <v>1274</v>
      </c>
      <c r="BNB491" s="157" t="s">
        <v>1274</v>
      </c>
      <c r="BNC491" s="157" t="s">
        <v>1274</v>
      </c>
      <c r="BND491" s="157" t="s">
        <v>1274</v>
      </c>
      <c r="BNE491" s="157" t="s">
        <v>1274</v>
      </c>
      <c r="BNF491" s="157" t="s">
        <v>1274</v>
      </c>
      <c r="BNG491" s="157" t="s">
        <v>1274</v>
      </c>
      <c r="BNH491" s="157" t="s">
        <v>1274</v>
      </c>
      <c r="BNI491" s="157" t="s">
        <v>1274</v>
      </c>
      <c r="BNJ491" s="157" t="s">
        <v>1274</v>
      </c>
      <c r="BNK491" s="157" t="s">
        <v>1274</v>
      </c>
      <c r="BNL491" s="157" t="s">
        <v>1274</v>
      </c>
      <c r="BNM491" s="157" t="s">
        <v>1274</v>
      </c>
      <c r="BNN491" s="157" t="s">
        <v>1274</v>
      </c>
      <c r="BNO491" s="157" t="s">
        <v>1274</v>
      </c>
      <c r="BNP491" s="157" t="s">
        <v>1274</v>
      </c>
      <c r="BNQ491" s="157" t="s">
        <v>1274</v>
      </c>
      <c r="BNR491" s="157" t="s">
        <v>1274</v>
      </c>
      <c r="BNS491" s="157" t="s">
        <v>1274</v>
      </c>
      <c r="BNT491" s="157" t="s">
        <v>1274</v>
      </c>
      <c r="BNU491" s="157" t="s">
        <v>1274</v>
      </c>
      <c r="BNV491" s="157" t="s">
        <v>1274</v>
      </c>
      <c r="BNW491" s="157" t="s">
        <v>1274</v>
      </c>
      <c r="BNX491" s="157" t="s">
        <v>1274</v>
      </c>
      <c r="BNY491" s="157" t="s">
        <v>1274</v>
      </c>
      <c r="BNZ491" s="157" t="s">
        <v>1274</v>
      </c>
      <c r="BOA491" s="157" t="s">
        <v>1274</v>
      </c>
      <c r="BOB491" s="157" t="s">
        <v>1274</v>
      </c>
      <c r="BOC491" s="157" t="s">
        <v>1274</v>
      </c>
      <c r="BOD491" s="157" t="s">
        <v>1274</v>
      </c>
      <c r="BOE491" s="157" t="s">
        <v>1274</v>
      </c>
      <c r="BOF491" s="157" t="s">
        <v>1274</v>
      </c>
      <c r="BOG491" s="157" t="s">
        <v>1274</v>
      </c>
      <c r="BOH491" s="157" t="s">
        <v>1274</v>
      </c>
      <c r="BOI491" s="157" t="s">
        <v>1274</v>
      </c>
      <c r="BOJ491" s="157" t="s">
        <v>1274</v>
      </c>
      <c r="BOK491" s="157" t="s">
        <v>1274</v>
      </c>
      <c r="BOL491" s="157" t="s">
        <v>1274</v>
      </c>
      <c r="BOM491" s="157" t="s">
        <v>1274</v>
      </c>
      <c r="BON491" s="157" t="s">
        <v>1274</v>
      </c>
      <c r="BOO491" s="157" t="s">
        <v>1274</v>
      </c>
      <c r="BOP491" s="157" t="s">
        <v>1274</v>
      </c>
      <c r="BOQ491" s="157" t="s">
        <v>1274</v>
      </c>
      <c r="BOR491" s="157" t="s">
        <v>1274</v>
      </c>
      <c r="BOS491" s="157" t="s">
        <v>1274</v>
      </c>
      <c r="BOT491" s="157" t="s">
        <v>1274</v>
      </c>
      <c r="BOU491" s="157" t="s">
        <v>1274</v>
      </c>
      <c r="BOV491" s="157" t="s">
        <v>1274</v>
      </c>
      <c r="BOW491" s="157" t="s">
        <v>1274</v>
      </c>
      <c r="BOX491" s="157" t="s">
        <v>1274</v>
      </c>
      <c r="BOY491" s="157" t="s">
        <v>1274</v>
      </c>
      <c r="BOZ491" s="157" t="s">
        <v>1274</v>
      </c>
      <c r="BPA491" s="157" t="s">
        <v>1274</v>
      </c>
      <c r="BPB491" s="157" t="s">
        <v>1274</v>
      </c>
      <c r="BPC491" s="157" t="s">
        <v>1274</v>
      </c>
      <c r="BPD491" s="157" t="s">
        <v>1274</v>
      </c>
      <c r="BPE491" s="157" t="s">
        <v>1274</v>
      </c>
      <c r="BPF491" s="157" t="s">
        <v>1274</v>
      </c>
      <c r="BPG491" s="157" t="s">
        <v>1274</v>
      </c>
      <c r="BPH491" s="157" t="s">
        <v>1274</v>
      </c>
      <c r="BPI491" s="157" t="s">
        <v>1274</v>
      </c>
      <c r="BPJ491" s="157" t="s">
        <v>1274</v>
      </c>
      <c r="BPK491" s="157" t="s">
        <v>1274</v>
      </c>
      <c r="BPL491" s="157" t="s">
        <v>1274</v>
      </c>
      <c r="BPM491" s="157" t="s">
        <v>1274</v>
      </c>
      <c r="BPN491" s="157" t="s">
        <v>1274</v>
      </c>
      <c r="BPO491" s="157" t="s">
        <v>1274</v>
      </c>
      <c r="BPP491" s="157" t="s">
        <v>1274</v>
      </c>
      <c r="BPQ491" s="157" t="s">
        <v>1274</v>
      </c>
      <c r="BPR491" s="157" t="s">
        <v>1274</v>
      </c>
      <c r="BPS491" s="157" t="s">
        <v>1274</v>
      </c>
      <c r="BPT491" s="157" t="s">
        <v>1274</v>
      </c>
      <c r="BPU491" s="157" t="s">
        <v>1274</v>
      </c>
      <c r="BPV491" s="157" t="s">
        <v>1274</v>
      </c>
      <c r="BPW491" s="157" t="s">
        <v>1274</v>
      </c>
      <c r="BPX491" s="157" t="s">
        <v>1274</v>
      </c>
      <c r="BPY491" s="157" t="s">
        <v>1274</v>
      </c>
      <c r="BPZ491" s="157" t="s">
        <v>1274</v>
      </c>
      <c r="BQA491" s="157" t="s">
        <v>1274</v>
      </c>
      <c r="BQB491" s="157" t="s">
        <v>1274</v>
      </c>
      <c r="BQC491" s="157" t="s">
        <v>1274</v>
      </c>
      <c r="BQD491" s="157" t="s">
        <v>1274</v>
      </c>
      <c r="BQE491" s="157" t="s">
        <v>1274</v>
      </c>
      <c r="BQF491" s="157" t="s">
        <v>1274</v>
      </c>
      <c r="BQG491" s="157" t="s">
        <v>1274</v>
      </c>
      <c r="BQH491" s="157" t="s">
        <v>1274</v>
      </c>
      <c r="BQI491" s="157" t="s">
        <v>1274</v>
      </c>
      <c r="BQJ491" s="157" t="s">
        <v>1274</v>
      </c>
      <c r="BQK491" s="157" t="s">
        <v>1274</v>
      </c>
      <c r="BQL491" s="157" t="s">
        <v>1274</v>
      </c>
      <c r="BQM491" s="157" t="s">
        <v>1274</v>
      </c>
      <c r="BQN491" s="157" t="s">
        <v>1274</v>
      </c>
      <c r="BQO491" s="157" t="s">
        <v>1274</v>
      </c>
      <c r="BQP491" s="157" t="s">
        <v>1274</v>
      </c>
      <c r="BQQ491" s="157" t="s">
        <v>1274</v>
      </c>
      <c r="BQR491" s="157" t="s">
        <v>1274</v>
      </c>
      <c r="BQS491" s="157" t="s">
        <v>1274</v>
      </c>
      <c r="BQT491" s="157" t="s">
        <v>1274</v>
      </c>
      <c r="BQU491" s="157" t="s">
        <v>1274</v>
      </c>
      <c r="BQV491" s="157" t="s">
        <v>1274</v>
      </c>
      <c r="BQW491" s="157" t="s">
        <v>1274</v>
      </c>
      <c r="BQX491" s="157" t="s">
        <v>1274</v>
      </c>
      <c r="BQY491" s="157" t="s">
        <v>1274</v>
      </c>
      <c r="BQZ491" s="157" t="s">
        <v>1274</v>
      </c>
      <c r="BRA491" s="157" t="s">
        <v>1274</v>
      </c>
      <c r="BRB491" s="157" t="s">
        <v>1274</v>
      </c>
      <c r="BRC491" s="157" t="s">
        <v>1274</v>
      </c>
      <c r="BRD491" s="157" t="s">
        <v>1274</v>
      </c>
      <c r="BRE491" s="157" t="s">
        <v>1274</v>
      </c>
      <c r="BRF491" s="157" t="s">
        <v>1274</v>
      </c>
      <c r="BRG491" s="157" t="s">
        <v>1274</v>
      </c>
      <c r="BRH491" s="157" t="s">
        <v>1274</v>
      </c>
      <c r="BRI491" s="157" t="s">
        <v>1274</v>
      </c>
      <c r="BRJ491" s="157" t="s">
        <v>1274</v>
      </c>
      <c r="BRK491" s="157" t="s">
        <v>1274</v>
      </c>
      <c r="BRL491" s="157" t="s">
        <v>1274</v>
      </c>
      <c r="BRM491" s="157" t="s">
        <v>1274</v>
      </c>
      <c r="BRN491" s="157" t="s">
        <v>1274</v>
      </c>
      <c r="BRO491" s="157" t="s">
        <v>1274</v>
      </c>
      <c r="BRP491" s="157" t="s">
        <v>1274</v>
      </c>
      <c r="BRQ491" s="157" t="s">
        <v>1274</v>
      </c>
      <c r="BRR491" s="157" t="s">
        <v>1274</v>
      </c>
      <c r="BRS491" s="157" t="s">
        <v>1274</v>
      </c>
      <c r="BRT491" s="157" t="s">
        <v>1274</v>
      </c>
      <c r="BRU491" s="157" t="s">
        <v>1274</v>
      </c>
      <c r="BRV491" s="157" t="s">
        <v>1274</v>
      </c>
      <c r="BRW491" s="157" t="s">
        <v>1274</v>
      </c>
      <c r="BRX491" s="157" t="s">
        <v>1274</v>
      </c>
      <c r="BRY491" s="157" t="s">
        <v>1274</v>
      </c>
      <c r="BRZ491" s="157" t="s">
        <v>1274</v>
      </c>
      <c r="BSA491" s="157" t="s">
        <v>1274</v>
      </c>
      <c r="BSB491" s="157" t="s">
        <v>1274</v>
      </c>
      <c r="BSC491" s="157" t="s">
        <v>1274</v>
      </c>
      <c r="BSD491" s="157" t="s">
        <v>1274</v>
      </c>
      <c r="BSE491" s="157" t="s">
        <v>1274</v>
      </c>
      <c r="BSF491" s="157" t="s">
        <v>1274</v>
      </c>
      <c r="BSG491" s="157" t="s">
        <v>1274</v>
      </c>
      <c r="BSH491" s="157" t="s">
        <v>1274</v>
      </c>
      <c r="BSI491" s="157" t="s">
        <v>1274</v>
      </c>
      <c r="BSJ491" s="157" t="s">
        <v>1274</v>
      </c>
      <c r="BSK491" s="157" t="s">
        <v>1274</v>
      </c>
      <c r="BSL491" s="157" t="s">
        <v>1274</v>
      </c>
      <c r="BSM491" s="157" t="s">
        <v>1274</v>
      </c>
      <c r="BSN491" s="157" t="s">
        <v>1274</v>
      </c>
      <c r="BSO491" s="157" t="s">
        <v>1274</v>
      </c>
      <c r="BSP491" s="157" t="s">
        <v>1274</v>
      </c>
      <c r="BSQ491" s="157" t="s">
        <v>1274</v>
      </c>
      <c r="BSR491" s="157" t="s">
        <v>1274</v>
      </c>
      <c r="BSS491" s="157" t="s">
        <v>1274</v>
      </c>
      <c r="BST491" s="157" t="s">
        <v>1274</v>
      </c>
      <c r="BSU491" s="157" t="s">
        <v>1274</v>
      </c>
      <c r="BSV491" s="157" t="s">
        <v>1274</v>
      </c>
      <c r="BSW491" s="157" t="s">
        <v>1274</v>
      </c>
      <c r="BSX491" s="157" t="s">
        <v>1274</v>
      </c>
      <c r="BSY491" s="157" t="s">
        <v>1274</v>
      </c>
      <c r="BSZ491" s="157" t="s">
        <v>1274</v>
      </c>
      <c r="BTA491" s="157" t="s">
        <v>1274</v>
      </c>
      <c r="BTB491" s="157" t="s">
        <v>1274</v>
      </c>
      <c r="BTC491" s="157" t="s">
        <v>1274</v>
      </c>
      <c r="BTD491" s="157" t="s">
        <v>1274</v>
      </c>
      <c r="BTE491" s="157" t="s">
        <v>1274</v>
      </c>
      <c r="BTF491" s="157" t="s">
        <v>1274</v>
      </c>
      <c r="BTG491" s="157" t="s">
        <v>1274</v>
      </c>
      <c r="BTH491" s="157" t="s">
        <v>1274</v>
      </c>
      <c r="BTI491" s="157" t="s">
        <v>1274</v>
      </c>
      <c r="BTJ491" s="157" t="s">
        <v>1274</v>
      </c>
      <c r="BTK491" s="157" t="s">
        <v>1274</v>
      </c>
      <c r="BTL491" s="157" t="s">
        <v>1274</v>
      </c>
      <c r="BTM491" s="157" t="s">
        <v>1274</v>
      </c>
      <c r="BTN491" s="157" t="s">
        <v>1274</v>
      </c>
      <c r="BTO491" s="157" t="s">
        <v>1274</v>
      </c>
      <c r="BTP491" s="157" t="s">
        <v>1274</v>
      </c>
      <c r="BTQ491" s="157" t="s">
        <v>1274</v>
      </c>
      <c r="BTR491" s="157" t="s">
        <v>1274</v>
      </c>
      <c r="BTS491" s="157" t="s">
        <v>1274</v>
      </c>
      <c r="BTT491" s="157" t="s">
        <v>1274</v>
      </c>
      <c r="BTU491" s="157" t="s">
        <v>1274</v>
      </c>
      <c r="BTV491" s="157" t="s">
        <v>1274</v>
      </c>
      <c r="BTW491" s="157" t="s">
        <v>1274</v>
      </c>
      <c r="BTX491" s="157" t="s">
        <v>1274</v>
      </c>
      <c r="BTY491" s="157" t="s">
        <v>1274</v>
      </c>
      <c r="BTZ491" s="157" t="s">
        <v>1274</v>
      </c>
      <c r="BUA491" s="157" t="s">
        <v>1274</v>
      </c>
      <c r="BUB491" s="157" t="s">
        <v>1274</v>
      </c>
      <c r="BUC491" s="157" t="s">
        <v>1274</v>
      </c>
      <c r="BUD491" s="157" t="s">
        <v>1274</v>
      </c>
      <c r="BUE491" s="157" t="s">
        <v>1274</v>
      </c>
      <c r="BUF491" s="157" t="s">
        <v>1274</v>
      </c>
      <c r="BUG491" s="157" t="s">
        <v>1274</v>
      </c>
      <c r="BUH491" s="157" t="s">
        <v>1274</v>
      </c>
      <c r="BUI491" s="157" t="s">
        <v>1274</v>
      </c>
      <c r="BUJ491" s="157" t="s">
        <v>1274</v>
      </c>
      <c r="BUK491" s="157" t="s">
        <v>1274</v>
      </c>
      <c r="BUL491" s="157" t="s">
        <v>1274</v>
      </c>
      <c r="BUM491" s="157" t="s">
        <v>1274</v>
      </c>
      <c r="BUN491" s="157" t="s">
        <v>1274</v>
      </c>
      <c r="BUO491" s="157" t="s">
        <v>1274</v>
      </c>
      <c r="BUP491" s="157" t="s">
        <v>1274</v>
      </c>
      <c r="BUQ491" s="157" t="s">
        <v>1274</v>
      </c>
      <c r="BUR491" s="157" t="s">
        <v>1274</v>
      </c>
      <c r="BUS491" s="157" t="s">
        <v>1274</v>
      </c>
      <c r="BUT491" s="157" t="s">
        <v>1274</v>
      </c>
      <c r="BUU491" s="157" t="s">
        <v>1274</v>
      </c>
      <c r="BUV491" s="157" t="s">
        <v>1274</v>
      </c>
      <c r="BUW491" s="157" t="s">
        <v>1274</v>
      </c>
      <c r="BUX491" s="157" t="s">
        <v>1274</v>
      </c>
      <c r="BUY491" s="157" t="s">
        <v>1274</v>
      </c>
      <c r="BUZ491" s="157" t="s">
        <v>1274</v>
      </c>
      <c r="BVA491" s="157" t="s">
        <v>1274</v>
      </c>
      <c r="BVB491" s="157" t="s">
        <v>1274</v>
      </c>
      <c r="BVC491" s="157" t="s">
        <v>1274</v>
      </c>
      <c r="BVD491" s="157" t="s">
        <v>1274</v>
      </c>
      <c r="BVE491" s="157" t="s">
        <v>1274</v>
      </c>
      <c r="BVF491" s="157" t="s">
        <v>1274</v>
      </c>
      <c r="BVG491" s="157" t="s">
        <v>1274</v>
      </c>
      <c r="BVH491" s="157" t="s">
        <v>1274</v>
      </c>
      <c r="BVI491" s="157" t="s">
        <v>1274</v>
      </c>
      <c r="BVJ491" s="157" t="s">
        <v>1274</v>
      </c>
      <c r="BVK491" s="157" t="s">
        <v>1274</v>
      </c>
      <c r="BVL491" s="157" t="s">
        <v>1274</v>
      </c>
      <c r="BVM491" s="157" t="s">
        <v>1274</v>
      </c>
      <c r="BVN491" s="157" t="s">
        <v>1274</v>
      </c>
      <c r="BVO491" s="157" t="s">
        <v>1274</v>
      </c>
      <c r="BVP491" s="157" t="s">
        <v>1274</v>
      </c>
      <c r="BVQ491" s="157" t="s">
        <v>1274</v>
      </c>
      <c r="BVR491" s="157" t="s">
        <v>1274</v>
      </c>
      <c r="BVS491" s="157" t="s">
        <v>1274</v>
      </c>
      <c r="BVT491" s="157" t="s">
        <v>1274</v>
      </c>
      <c r="BVU491" s="157" t="s">
        <v>1274</v>
      </c>
      <c r="BVV491" s="157" t="s">
        <v>1274</v>
      </c>
      <c r="BVW491" s="157" t="s">
        <v>1274</v>
      </c>
      <c r="BVX491" s="157" t="s">
        <v>1274</v>
      </c>
      <c r="BVY491" s="157" t="s">
        <v>1274</v>
      </c>
      <c r="BVZ491" s="157" t="s">
        <v>1274</v>
      </c>
      <c r="BWA491" s="157" t="s">
        <v>1274</v>
      </c>
      <c r="BWB491" s="157" t="s">
        <v>1274</v>
      </c>
      <c r="BWC491" s="157" t="s">
        <v>1274</v>
      </c>
      <c r="BWD491" s="157" t="s">
        <v>1274</v>
      </c>
      <c r="BWE491" s="157" t="s">
        <v>1274</v>
      </c>
      <c r="BWF491" s="157" t="s">
        <v>1274</v>
      </c>
      <c r="BWG491" s="157" t="s">
        <v>1274</v>
      </c>
      <c r="BWH491" s="157" t="s">
        <v>1274</v>
      </c>
      <c r="BWI491" s="157" t="s">
        <v>1274</v>
      </c>
      <c r="BWJ491" s="157" t="s">
        <v>1274</v>
      </c>
      <c r="BWK491" s="157" t="s">
        <v>1274</v>
      </c>
      <c r="BWL491" s="157" t="s">
        <v>1274</v>
      </c>
      <c r="BWM491" s="157" t="s">
        <v>1274</v>
      </c>
      <c r="BWN491" s="157" t="s">
        <v>1274</v>
      </c>
      <c r="BWO491" s="157" t="s">
        <v>1274</v>
      </c>
      <c r="BWP491" s="157" t="s">
        <v>1274</v>
      </c>
      <c r="BWQ491" s="157" t="s">
        <v>1274</v>
      </c>
      <c r="BWR491" s="157" t="s">
        <v>1274</v>
      </c>
      <c r="BWS491" s="157" t="s">
        <v>1274</v>
      </c>
      <c r="BWT491" s="157" t="s">
        <v>1274</v>
      </c>
      <c r="BWU491" s="157" t="s">
        <v>1274</v>
      </c>
      <c r="BWV491" s="157" t="s">
        <v>1274</v>
      </c>
      <c r="BWW491" s="157" t="s">
        <v>1274</v>
      </c>
      <c r="BWX491" s="157" t="s">
        <v>1274</v>
      </c>
      <c r="BWY491" s="157" t="s">
        <v>1274</v>
      </c>
      <c r="BWZ491" s="157" t="s">
        <v>1274</v>
      </c>
      <c r="BXA491" s="157" t="s">
        <v>1274</v>
      </c>
      <c r="BXB491" s="157" t="s">
        <v>1274</v>
      </c>
      <c r="BXC491" s="157" t="s">
        <v>1274</v>
      </c>
      <c r="BXD491" s="157" t="s">
        <v>1274</v>
      </c>
      <c r="BXE491" s="157" t="s">
        <v>1274</v>
      </c>
      <c r="BXF491" s="157" t="s">
        <v>1274</v>
      </c>
      <c r="BXG491" s="157" t="s">
        <v>1274</v>
      </c>
      <c r="BXH491" s="157" t="s">
        <v>1274</v>
      </c>
      <c r="BXI491" s="157" t="s">
        <v>1274</v>
      </c>
      <c r="BXJ491" s="157" t="s">
        <v>1274</v>
      </c>
      <c r="BXK491" s="157" t="s">
        <v>1274</v>
      </c>
      <c r="BXL491" s="157" t="s">
        <v>1274</v>
      </c>
      <c r="BXM491" s="157" t="s">
        <v>1274</v>
      </c>
      <c r="BXN491" s="157" t="s">
        <v>1274</v>
      </c>
      <c r="BXO491" s="157" t="s">
        <v>1274</v>
      </c>
      <c r="BXP491" s="157" t="s">
        <v>1274</v>
      </c>
      <c r="BXQ491" s="157" t="s">
        <v>1274</v>
      </c>
      <c r="BXR491" s="157" t="s">
        <v>1274</v>
      </c>
      <c r="BXS491" s="157" t="s">
        <v>1274</v>
      </c>
      <c r="BXT491" s="157" t="s">
        <v>1274</v>
      </c>
      <c r="BXU491" s="157" t="s">
        <v>1274</v>
      </c>
      <c r="BXV491" s="157" t="s">
        <v>1274</v>
      </c>
      <c r="BXW491" s="157" t="s">
        <v>1274</v>
      </c>
      <c r="BXX491" s="157" t="s">
        <v>1274</v>
      </c>
      <c r="BXY491" s="157" t="s">
        <v>1274</v>
      </c>
      <c r="BXZ491" s="157" t="s">
        <v>1274</v>
      </c>
      <c r="BYA491" s="157" t="s">
        <v>1274</v>
      </c>
      <c r="BYB491" s="157" t="s">
        <v>1274</v>
      </c>
      <c r="BYC491" s="157" t="s">
        <v>1274</v>
      </c>
      <c r="BYD491" s="157" t="s">
        <v>1274</v>
      </c>
      <c r="BYE491" s="157" t="s">
        <v>1274</v>
      </c>
      <c r="BYF491" s="157" t="s">
        <v>1274</v>
      </c>
      <c r="BYG491" s="157" t="s">
        <v>1274</v>
      </c>
      <c r="BYH491" s="157" t="s">
        <v>1274</v>
      </c>
      <c r="BYI491" s="157" t="s">
        <v>1274</v>
      </c>
      <c r="BYJ491" s="157" t="s">
        <v>1274</v>
      </c>
      <c r="BYK491" s="157" t="s">
        <v>1274</v>
      </c>
      <c r="BYL491" s="157" t="s">
        <v>1274</v>
      </c>
      <c r="BYM491" s="157" t="s">
        <v>1274</v>
      </c>
      <c r="BYN491" s="157" t="s">
        <v>1274</v>
      </c>
      <c r="BYO491" s="157" t="s">
        <v>1274</v>
      </c>
      <c r="BYP491" s="157" t="s">
        <v>1274</v>
      </c>
      <c r="BYQ491" s="157" t="s">
        <v>1274</v>
      </c>
      <c r="BYR491" s="157" t="s">
        <v>1274</v>
      </c>
      <c r="BYS491" s="157" t="s">
        <v>1274</v>
      </c>
      <c r="BYT491" s="157" t="s">
        <v>1274</v>
      </c>
      <c r="BYU491" s="157" t="s">
        <v>1274</v>
      </c>
      <c r="BYV491" s="157" t="s">
        <v>1274</v>
      </c>
      <c r="BYW491" s="157" t="s">
        <v>1274</v>
      </c>
      <c r="BYX491" s="157" t="s">
        <v>1274</v>
      </c>
      <c r="BYY491" s="157" t="s">
        <v>1274</v>
      </c>
      <c r="BYZ491" s="157" t="s">
        <v>1274</v>
      </c>
      <c r="BZA491" s="157" t="s">
        <v>1274</v>
      </c>
      <c r="BZB491" s="157" t="s">
        <v>1274</v>
      </c>
      <c r="BZC491" s="157" t="s">
        <v>1274</v>
      </c>
      <c r="BZD491" s="157" t="s">
        <v>1274</v>
      </c>
      <c r="BZE491" s="157" t="s">
        <v>1274</v>
      </c>
      <c r="BZF491" s="157" t="s">
        <v>1274</v>
      </c>
      <c r="BZG491" s="157" t="s">
        <v>1274</v>
      </c>
      <c r="BZH491" s="157" t="s">
        <v>1274</v>
      </c>
      <c r="BZI491" s="157" t="s">
        <v>1274</v>
      </c>
      <c r="BZJ491" s="157" t="s">
        <v>1274</v>
      </c>
      <c r="BZK491" s="157" t="s">
        <v>1274</v>
      </c>
      <c r="BZL491" s="157" t="s">
        <v>1274</v>
      </c>
      <c r="BZM491" s="157" t="s">
        <v>1274</v>
      </c>
      <c r="BZN491" s="157" t="s">
        <v>1274</v>
      </c>
      <c r="BZO491" s="157" t="s">
        <v>1274</v>
      </c>
      <c r="BZP491" s="157" t="s">
        <v>1274</v>
      </c>
      <c r="BZQ491" s="157" t="s">
        <v>1274</v>
      </c>
      <c r="BZR491" s="157" t="s">
        <v>1274</v>
      </c>
      <c r="BZS491" s="157" t="s">
        <v>1274</v>
      </c>
      <c r="BZT491" s="157" t="s">
        <v>1274</v>
      </c>
      <c r="BZU491" s="157" t="s">
        <v>1274</v>
      </c>
      <c r="BZV491" s="157" t="s">
        <v>1274</v>
      </c>
      <c r="BZW491" s="157" t="s">
        <v>1274</v>
      </c>
      <c r="BZX491" s="157" t="s">
        <v>1274</v>
      </c>
      <c r="BZY491" s="157" t="s">
        <v>1274</v>
      </c>
      <c r="BZZ491" s="157" t="s">
        <v>1274</v>
      </c>
      <c r="CAA491" s="157" t="s">
        <v>1274</v>
      </c>
      <c r="CAB491" s="157" t="s">
        <v>1274</v>
      </c>
      <c r="CAC491" s="157" t="s">
        <v>1274</v>
      </c>
      <c r="CAD491" s="157" t="s">
        <v>1274</v>
      </c>
      <c r="CAE491" s="157" t="s">
        <v>1274</v>
      </c>
      <c r="CAF491" s="157" t="s">
        <v>1274</v>
      </c>
      <c r="CAG491" s="157" t="s">
        <v>1274</v>
      </c>
      <c r="CAH491" s="157" t="s">
        <v>1274</v>
      </c>
      <c r="CAI491" s="157" t="s">
        <v>1274</v>
      </c>
      <c r="CAJ491" s="157" t="s">
        <v>1274</v>
      </c>
      <c r="CAK491" s="157" t="s">
        <v>1274</v>
      </c>
      <c r="CAL491" s="157" t="s">
        <v>1274</v>
      </c>
      <c r="CAM491" s="157" t="s">
        <v>1274</v>
      </c>
      <c r="CAN491" s="157" t="s">
        <v>1274</v>
      </c>
      <c r="CAO491" s="157" t="s">
        <v>1274</v>
      </c>
      <c r="CAP491" s="157" t="s">
        <v>1274</v>
      </c>
      <c r="CAQ491" s="157" t="s">
        <v>1274</v>
      </c>
      <c r="CAR491" s="157" t="s">
        <v>1274</v>
      </c>
      <c r="CAS491" s="157" t="s">
        <v>1274</v>
      </c>
      <c r="CAT491" s="157" t="s">
        <v>1274</v>
      </c>
      <c r="CAU491" s="157" t="s">
        <v>1274</v>
      </c>
      <c r="CAV491" s="157" t="s">
        <v>1274</v>
      </c>
      <c r="CAW491" s="157" t="s">
        <v>1274</v>
      </c>
      <c r="CAX491" s="157" t="s">
        <v>1274</v>
      </c>
      <c r="CAY491" s="157" t="s">
        <v>1274</v>
      </c>
      <c r="CAZ491" s="157" t="s">
        <v>1274</v>
      </c>
      <c r="CBA491" s="157" t="s">
        <v>1274</v>
      </c>
      <c r="CBB491" s="157" t="s">
        <v>1274</v>
      </c>
      <c r="CBC491" s="157" t="s">
        <v>1274</v>
      </c>
      <c r="CBD491" s="157" t="s">
        <v>1274</v>
      </c>
      <c r="CBE491" s="157" t="s">
        <v>1274</v>
      </c>
      <c r="CBF491" s="157" t="s">
        <v>1274</v>
      </c>
      <c r="CBG491" s="157" t="s">
        <v>1274</v>
      </c>
      <c r="CBH491" s="157" t="s">
        <v>1274</v>
      </c>
      <c r="CBI491" s="157" t="s">
        <v>1274</v>
      </c>
      <c r="CBJ491" s="157" t="s">
        <v>1274</v>
      </c>
      <c r="CBK491" s="157" t="s">
        <v>1274</v>
      </c>
      <c r="CBL491" s="157" t="s">
        <v>1274</v>
      </c>
      <c r="CBM491" s="157" t="s">
        <v>1274</v>
      </c>
      <c r="CBN491" s="157" t="s">
        <v>1274</v>
      </c>
      <c r="CBO491" s="157" t="s">
        <v>1274</v>
      </c>
      <c r="CBP491" s="157" t="s">
        <v>1274</v>
      </c>
      <c r="CBQ491" s="157" t="s">
        <v>1274</v>
      </c>
      <c r="CBR491" s="157" t="s">
        <v>1274</v>
      </c>
      <c r="CBS491" s="157" t="s">
        <v>1274</v>
      </c>
      <c r="CBT491" s="157" t="s">
        <v>1274</v>
      </c>
      <c r="CBU491" s="157" t="s">
        <v>1274</v>
      </c>
      <c r="CBV491" s="157" t="s">
        <v>1274</v>
      </c>
      <c r="CBW491" s="157" t="s">
        <v>1274</v>
      </c>
      <c r="CBX491" s="157" t="s">
        <v>1274</v>
      </c>
      <c r="CBY491" s="157" t="s">
        <v>1274</v>
      </c>
      <c r="CBZ491" s="157" t="s">
        <v>1274</v>
      </c>
      <c r="CCA491" s="157" t="s">
        <v>1274</v>
      </c>
      <c r="CCB491" s="157" t="s">
        <v>1274</v>
      </c>
      <c r="CCC491" s="157" t="s">
        <v>1274</v>
      </c>
      <c r="CCD491" s="157" t="s">
        <v>1274</v>
      </c>
      <c r="CCE491" s="157" t="s">
        <v>1274</v>
      </c>
      <c r="CCF491" s="157" t="s">
        <v>1274</v>
      </c>
      <c r="CCG491" s="157" t="s">
        <v>1274</v>
      </c>
      <c r="CCH491" s="157" t="s">
        <v>1274</v>
      </c>
      <c r="CCI491" s="157" t="s">
        <v>1274</v>
      </c>
      <c r="CCJ491" s="157" t="s">
        <v>1274</v>
      </c>
      <c r="CCK491" s="157" t="s">
        <v>1274</v>
      </c>
      <c r="CCL491" s="157" t="s">
        <v>1274</v>
      </c>
      <c r="CCM491" s="157" t="s">
        <v>1274</v>
      </c>
      <c r="CCN491" s="157" t="s">
        <v>1274</v>
      </c>
      <c r="CCO491" s="157" t="s">
        <v>1274</v>
      </c>
      <c r="CCP491" s="157" t="s">
        <v>1274</v>
      </c>
      <c r="CCQ491" s="157" t="s">
        <v>1274</v>
      </c>
      <c r="CCR491" s="157" t="s">
        <v>1274</v>
      </c>
      <c r="CCS491" s="157" t="s">
        <v>1274</v>
      </c>
      <c r="CCT491" s="157" t="s">
        <v>1274</v>
      </c>
      <c r="CCU491" s="157" t="s">
        <v>1274</v>
      </c>
      <c r="CCV491" s="157" t="s">
        <v>1274</v>
      </c>
      <c r="CCW491" s="157" t="s">
        <v>1274</v>
      </c>
      <c r="CCX491" s="157" t="s">
        <v>1274</v>
      </c>
      <c r="CCY491" s="157" t="s">
        <v>1274</v>
      </c>
      <c r="CCZ491" s="157" t="s">
        <v>1274</v>
      </c>
      <c r="CDA491" s="157" t="s">
        <v>1274</v>
      </c>
      <c r="CDB491" s="157" t="s">
        <v>1274</v>
      </c>
      <c r="CDC491" s="157" t="s">
        <v>1274</v>
      </c>
      <c r="CDD491" s="157" t="s">
        <v>1274</v>
      </c>
      <c r="CDE491" s="157" t="s">
        <v>1274</v>
      </c>
      <c r="CDF491" s="157" t="s">
        <v>1274</v>
      </c>
      <c r="CDG491" s="157" t="s">
        <v>1274</v>
      </c>
      <c r="CDH491" s="157" t="s">
        <v>1274</v>
      </c>
      <c r="CDI491" s="157" t="s">
        <v>1274</v>
      </c>
      <c r="CDJ491" s="157" t="s">
        <v>1274</v>
      </c>
      <c r="CDK491" s="157" t="s">
        <v>1274</v>
      </c>
      <c r="CDL491" s="157" t="s">
        <v>1274</v>
      </c>
      <c r="CDM491" s="157" t="s">
        <v>1274</v>
      </c>
      <c r="CDN491" s="157" t="s">
        <v>1274</v>
      </c>
      <c r="CDO491" s="157" t="s">
        <v>1274</v>
      </c>
      <c r="CDP491" s="157" t="s">
        <v>1274</v>
      </c>
      <c r="CDQ491" s="157" t="s">
        <v>1274</v>
      </c>
      <c r="CDR491" s="157" t="s">
        <v>1274</v>
      </c>
      <c r="CDS491" s="157" t="s">
        <v>1274</v>
      </c>
      <c r="CDT491" s="157" t="s">
        <v>1274</v>
      </c>
      <c r="CDU491" s="157" t="s">
        <v>1274</v>
      </c>
      <c r="CDV491" s="157" t="s">
        <v>1274</v>
      </c>
      <c r="CDW491" s="157" t="s">
        <v>1274</v>
      </c>
      <c r="CDX491" s="157" t="s">
        <v>1274</v>
      </c>
      <c r="CDY491" s="157" t="s">
        <v>1274</v>
      </c>
      <c r="CDZ491" s="157" t="s">
        <v>1274</v>
      </c>
      <c r="CEA491" s="157" t="s">
        <v>1274</v>
      </c>
      <c r="CEB491" s="157" t="s">
        <v>1274</v>
      </c>
      <c r="CEC491" s="157" t="s">
        <v>1274</v>
      </c>
      <c r="CED491" s="157" t="s">
        <v>1274</v>
      </c>
      <c r="CEE491" s="157" t="s">
        <v>1274</v>
      </c>
      <c r="CEF491" s="157" t="s">
        <v>1274</v>
      </c>
      <c r="CEG491" s="157" t="s">
        <v>1274</v>
      </c>
      <c r="CEH491" s="157" t="s">
        <v>1274</v>
      </c>
      <c r="CEI491" s="157" t="s">
        <v>1274</v>
      </c>
      <c r="CEJ491" s="157" t="s">
        <v>1274</v>
      </c>
      <c r="CEK491" s="157" t="s">
        <v>1274</v>
      </c>
      <c r="CEL491" s="157" t="s">
        <v>1274</v>
      </c>
      <c r="CEM491" s="157" t="s">
        <v>1274</v>
      </c>
      <c r="CEN491" s="157" t="s">
        <v>1274</v>
      </c>
      <c r="CEO491" s="157" t="s">
        <v>1274</v>
      </c>
      <c r="CEP491" s="157" t="s">
        <v>1274</v>
      </c>
      <c r="CEQ491" s="157" t="s">
        <v>1274</v>
      </c>
      <c r="CER491" s="157" t="s">
        <v>1274</v>
      </c>
      <c r="CES491" s="157" t="s">
        <v>1274</v>
      </c>
      <c r="CET491" s="157" t="s">
        <v>1274</v>
      </c>
      <c r="CEU491" s="157" t="s">
        <v>1274</v>
      </c>
      <c r="CEV491" s="157" t="s">
        <v>1274</v>
      </c>
      <c r="CEW491" s="157" t="s">
        <v>1274</v>
      </c>
      <c r="CEX491" s="157" t="s">
        <v>1274</v>
      </c>
      <c r="CEY491" s="157" t="s">
        <v>1274</v>
      </c>
      <c r="CEZ491" s="157" t="s">
        <v>1274</v>
      </c>
      <c r="CFA491" s="157" t="s">
        <v>1274</v>
      </c>
      <c r="CFB491" s="157" t="s">
        <v>1274</v>
      </c>
      <c r="CFC491" s="157" t="s">
        <v>1274</v>
      </c>
      <c r="CFD491" s="157" t="s">
        <v>1274</v>
      </c>
      <c r="CFE491" s="157" t="s">
        <v>1274</v>
      </c>
      <c r="CFF491" s="157" t="s">
        <v>1274</v>
      </c>
      <c r="CFG491" s="157" t="s">
        <v>1274</v>
      </c>
      <c r="CFH491" s="157" t="s">
        <v>1274</v>
      </c>
      <c r="CFI491" s="157" t="s">
        <v>1274</v>
      </c>
      <c r="CFJ491" s="157" t="s">
        <v>1274</v>
      </c>
      <c r="CFK491" s="157" t="s">
        <v>1274</v>
      </c>
      <c r="CFL491" s="157" t="s">
        <v>1274</v>
      </c>
      <c r="CFM491" s="157" t="s">
        <v>1274</v>
      </c>
      <c r="CFN491" s="157" t="s">
        <v>1274</v>
      </c>
      <c r="CFO491" s="157" t="s">
        <v>1274</v>
      </c>
      <c r="CFP491" s="157" t="s">
        <v>1274</v>
      </c>
      <c r="CFQ491" s="157" t="s">
        <v>1274</v>
      </c>
      <c r="CFR491" s="157" t="s">
        <v>1274</v>
      </c>
      <c r="CFS491" s="157" t="s">
        <v>1274</v>
      </c>
      <c r="CFT491" s="157" t="s">
        <v>1274</v>
      </c>
      <c r="CFU491" s="157" t="s">
        <v>1274</v>
      </c>
      <c r="CFV491" s="157" t="s">
        <v>1274</v>
      </c>
      <c r="CFW491" s="157" t="s">
        <v>1274</v>
      </c>
      <c r="CFX491" s="157" t="s">
        <v>1274</v>
      </c>
      <c r="CFY491" s="157" t="s">
        <v>1274</v>
      </c>
      <c r="CFZ491" s="157" t="s">
        <v>1274</v>
      </c>
      <c r="CGA491" s="157" t="s">
        <v>1274</v>
      </c>
      <c r="CGB491" s="157" t="s">
        <v>1274</v>
      </c>
      <c r="CGC491" s="157" t="s">
        <v>1274</v>
      </c>
      <c r="CGD491" s="157" t="s">
        <v>1274</v>
      </c>
      <c r="CGE491" s="157" t="s">
        <v>1274</v>
      </c>
      <c r="CGF491" s="157" t="s">
        <v>1274</v>
      </c>
      <c r="CGG491" s="157" t="s">
        <v>1274</v>
      </c>
      <c r="CGH491" s="157" t="s">
        <v>1274</v>
      </c>
      <c r="CGI491" s="157" t="s">
        <v>1274</v>
      </c>
      <c r="CGJ491" s="157" t="s">
        <v>1274</v>
      </c>
      <c r="CGK491" s="157" t="s">
        <v>1274</v>
      </c>
      <c r="CGL491" s="157" t="s">
        <v>1274</v>
      </c>
      <c r="CGM491" s="157" t="s">
        <v>1274</v>
      </c>
      <c r="CGN491" s="157" t="s">
        <v>1274</v>
      </c>
      <c r="CGO491" s="157" t="s">
        <v>1274</v>
      </c>
      <c r="CGP491" s="157" t="s">
        <v>1274</v>
      </c>
      <c r="CGQ491" s="157" t="s">
        <v>1274</v>
      </c>
      <c r="CGR491" s="157" t="s">
        <v>1274</v>
      </c>
      <c r="CGS491" s="157" t="s">
        <v>1274</v>
      </c>
      <c r="CGT491" s="157" t="s">
        <v>1274</v>
      </c>
      <c r="CGU491" s="157" t="s">
        <v>1274</v>
      </c>
      <c r="CGV491" s="157" t="s">
        <v>1274</v>
      </c>
      <c r="CGW491" s="157" t="s">
        <v>1274</v>
      </c>
      <c r="CGX491" s="157" t="s">
        <v>1274</v>
      </c>
      <c r="CGY491" s="157" t="s">
        <v>1274</v>
      </c>
      <c r="CGZ491" s="157" t="s">
        <v>1274</v>
      </c>
      <c r="CHA491" s="157" t="s">
        <v>1274</v>
      </c>
      <c r="CHB491" s="157" t="s">
        <v>1274</v>
      </c>
      <c r="CHC491" s="157" t="s">
        <v>1274</v>
      </c>
      <c r="CHD491" s="157" t="s">
        <v>1274</v>
      </c>
      <c r="CHE491" s="157" t="s">
        <v>1274</v>
      </c>
      <c r="CHF491" s="157" t="s">
        <v>1274</v>
      </c>
      <c r="CHG491" s="157" t="s">
        <v>1274</v>
      </c>
      <c r="CHH491" s="157" t="s">
        <v>1274</v>
      </c>
      <c r="CHI491" s="157" t="s">
        <v>1274</v>
      </c>
      <c r="CHJ491" s="157" t="s">
        <v>1274</v>
      </c>
      <c r="CHK491" s="157" t="s">
        <v>1274</v>
      </c>
      <c r="CHL491" s="157" t="s">
        <v>1274</v>
      </c>
      <c r="CHM491" s="157" t="s">
        <v>1274</v>
      </c>
      <c r="CHN491" s="157" t="s">
        <v>1274</v>
      </c>
      <c r="CHO491" s="157" t="s">
        <v>1274</v>
      </c>
      <c r="CHP491" s="157" t="s">
        <v>1274</v>
      </c>
      <c r="CHQ491" s="157" t="s">
        <v>1274</v>
      </c>
      <c r="CHR491" s="157" t="s">
        <v>1274</v>
      </c>
      <c r="CHS491" s="157" t="s">
        <v>1274</v>
      </c>
      <c r="CHT491" s="157" t="s">
        <v>1274</v>
      </c>
      <c r="CHU491" s="157" t="s">
        <v>1274</v>
      </c>
      <c r="CHV491" s="157" t="s">
        <v>1274</v>
      </c>
      <c r="CHW491" s="157" t="s">
        <v>1274</v>
      </c>
      <c r="CHX491" s="157" t="s">
        <v>1274</v>
      </c>
      <c r="CHY491" s="157" t="s">
        <v>1274</v>
      </c>
      <c r="CHZ491" s="157" t="s">
        <v>1274</v>
      </c>
      <c r="CIA491" s="157" t="s">
        <v>1274</v>
      </c>
      <c r="CIB491" s="157" t="s">
        <v>1274</v>
      </c>
      <c r="CIC491" s="157" t="s">
        <v>1274</v>
      </c>
      <c r="CID491" s="157" t="s">
        <v>1274</v>
      </c>
      <c r="CIE491" s="157" t="s">
        <v>1274</v>
      </c>
      <c r="CIF491" s="157" t="s">
        <v>1274</v>
      </c>
      <c r="CIG491" s="157" t="s">
        <v>1274</v>
      </c>
      <c r="CIH491" s="157" t="s">
        <v>1274</v>
      </c>
      <c r="CII491" s="157" t="s">
        <v>1274</v>
      </c>
      <c r="CIJ491" s="157" t="s">
        <v>1274</v>
      </c>
      <c r="CIK491" s="157" t="s">
        <v>1274</v>
      </c>
      <c r="CIL491" s="157" t="s">
        <v>1274</v>
      </c>
      <c r="CIM491" s="157" t="s">
        <v>1274</v>
      </c>
      <c r="CIN491" s="157" t="s">
        <v>1274</v>
      </c>
      <c r="CIO491" s="157" t="s">
        <v>1274</v>
      </c>
      <c r="CIP491" s="157" t="s">
        <v>1274</v>
      </c>
      <c r="CIQ491" s="157" t="s">
        <v>1274</v>
      </c>
      <c r="CIR491" s="157" t="s">
        <v>1274</v>
      </c>
      <c r="CIS491" s="157" t="s">
        <v>1274</v>
      </c>
      <c r="CIT491" s="157" t="s">
        <v>1274</v>
      </c>
      <c r="CIU491" s="157" t="s">
        <v>1274</v>
      </c>
      <c r="CIV491" s="157" t="s">
        <v>1274</v>
      </c>
      <c r="CIW491" s="157" t="s">
        <v>1274</v>
      </c>
      <c r="CIX491" s="157" t="s">
        <v>1274</v>
      </c>
      <c r="CIY491" s="157" t="s">
        <v>1274</v>
      </c>
      <c r="CIZ491" s="157" t="s">
        <v>1274</v>
      </c>
      <c r="CJA491" s="157" t="s">
        <v>1274</v>
      </c>
      <c r="CJB491" s="157" t="s">
        <v>1274</v>
      </c>
      <c r="CJC491" s="157" t="s">
        <v>1274</v>
      </c>
      <c r="CJD491" s="157" t="s">
        <v>1274</v>
      </c>
      <c r="CJE491" s="157" t="s">
        <v>1274</v>
      </c>
      <c r="CJF491" s="157" t="s">
        <v>1274</v>
      </c>
      <c r="CJG491" s="157" t="s">
        <v>1274</v>
      </c>
      <c r="CJH491" s="157" t="s">
        <v>1274</v>
      </c>
      <c r="CJI491" s="157" t="s">
        <v>1274</v>
      </c>
      <c r="CJJ491" s="157" t="s">
        <v>1274</v>
      </c>
      <c r="CJK491" s="157" t="s">
        <v>1274</v>
      </c>
      <c r="CJL491" s="157" t="s">
        <v>1274</v>
      </c>
      <c r="CJM491" s="157" t="s">
        <v>1274</v>
      </c>
      <c r="CJN491" s="157" t="s">
        <v>1274</v>
      </c>
      <c r="CJO491" s="157" t="s">
        <v>1274</v>
      </c>
      <c r="CJP491" s="157" t="s">
        <v>1274</v>
      </c>
      <c r="CJQ491" s="157" t="s">
        <v>1274</v>
      </c>
      <c r="CJR491" s="157" t="s">
        <v>1274</v>
      </c>
      <c r="CJS491" s="157" t="s">
        <v>1274</v>
      </c>
      <c r="CJT491" s="157" t="s">
        <v>1274</v>
      </c>
      <c r="CJU491" s="157" t="s">
        <v>1274</v>
      </c>
      <c r="CJV491" s="157" t="s">
        <v>1274</v>
      </c>
      <c r="CJW491" s="157" t="s">
        <v>1274</v>
      </c>
      <c r="CJX491" s="157" t="s">
        <v>1274</v>
      </c>
      <c r="CJY491" s="157" t="s">
        <v>1274</v>
      </c>
      <c r="CJZ491" s="157" t="s">
        <v>1274</v>
      </c>
      <c r="CKA491" s="157" t="s">
        <v>1274</v>
      </c>
      <c r="CKB491" s="157" t="s">
        <v>1274</v>
      </c>
      <c r="CKC491" s="157" t="s">
        <v>1274</v>
      </c>
      <c r="CKD491" s="157" t="s">
        <v>1274</v>
      </c>
      <c r="CKE491" s="157" t="s">
        <v>1274</v>
      </c>
      <c r="CKF491" s="157" t="s">
        <v>1274</v>
      </c>
      <c r="CKG491" s="157" t="s">
        <v>1274</v>
      </c>
      <c r="CKH491" s="157" t="s">
        <v>1274</v>
      </c>
      <c r="CKI491" s="157" t="s">
        <v>1274</v>
      </c>
      <c r="CKJ491" s="157" t="s">
        <v>1274</v>
      </c>
      <c r="CKK491" s="157" t="s">
        <v>1274</v>
      </c>
      <c r="CKL491" s="157" t="s">
        <v>1274</v>
      </c>
      <c r="CKM491" s="157" t="s">
        <v>1274</v>
      </c>
      <c r="CKN491" s="157" t="s">
        <v>1274</v>
      </c>
      <c r="CKO491" s="157" t="s">
        <v>1274</v>
      </c>
      <c r="CKP491" s="157" t="s">
        <v>1274</v>
      </c>
      <c r="CKQ491" s="157" t="s">
        <v>1274</v>
      </c>
      <c r="CKR491" s="157" t="s">
        <v>1274</v>
      </c>
      <c r="CKS491" s="157" t="s">
        <v>1274</v>
      </c>
      <c r="CKT491" s="157" t="s">
        <v>1274</v>
      </c>
      <c r="CKU491" s="157" t="s">
        <v>1274</v>
      </c>
      <c r="CKV491" s="157" t="s">
        <v>1274</v>
      </c>
      <c r="CKW491" s="157" t="s">
        <v>1274</v>
      </c>
      <c r="CKX491" s="157" t="s">
        <v>1274</v>
      </c>
      <c r="CKY491" s="157" t="s">
        <v>1274</v>
      </c>
      <c r="CKZ491" s="157" t="s">
        <v>1274</v>
      </c>
      <c r="CLA491" s="157" t="s">
        <v>1274</v>
      </c>
      <c r="CLB491" s="157" t="s">
        <v>1274</v>
      </c>
      <c r="CLC491" s="157" t="s">
        <v>1274</v>
      </c>
      <c r="CLD491" s="157" t="s">
        <v>1274</v>
      </c>
      <c r="CLE491" s="157" t="s">
        <v>1274</v>
      </c>
      <c r="CLF491" s="157" t="s">
        <v>1274</v>
      </c>
      <c r="CLG491" s="157" t="s">
        <v>1274</v>
      </c>
      <c r="CLH491" s="157" t="s">
        <v>1274</v>
      </c>
      <c r="CLI491" s="157" t="s">
        <v>1274</v>
      </c>
      <c r="CLJ491" s="157" t="s">
        <v>1274</v>
      </c>
      <c r="CLK491" s="157" t="s">
        <v>1274</v>
      </c>
      <c r="CLL491" s="157" t="s">
        <v>1274</v>
      </c>
      <c r="CLM491" s="157" t="s">
        <v>1274</v>
      </c>
      <c r="CLN491" s="157" t="s">
        <v>1274</v>
      </c>
      <c r="CLO491" s="157" t="s">
        <v>1274</v>
      </c>
      <c r="CLP491" s="157" t="s">
        <v>1274</v>
      </c>
      <c r="CLQ491" s="157" t="s">
        <v>1274</v>
      </c>
      <c r="CLR491" s="157" t="s">
        <v>1274</v>
      </c>
      <c r="CLS491" s="157" t="s">
        <v>1274</v>
      </c>
      <c r="CLT491" s="157" t="s">
        <v>1274</v>
      </c>
      <c r="CLU491" s="157" t="s">
        <v>1274</v>
      </c>
      <c r="CLV491" s="157" t="s">
        <v>1274</v>
      </c>
      <c r="CLW491" s="157" t="s">
        <v>1274</v>
      </c>
      <c r="CLX491" s="157" t="s">
        <v>1274</v>
      </c>
      <c r="CLY491" s="157" t="s">
        <v>1274</v>
      </c>
      <c r="CLZ491" s="157" t="s">
        <v>1274</v>
      </c>
      <c r="CMA491" s="157" t="s">
        <v>1274</v>
      </c>
      <c r="CMB491" s="157" t="s">
        <v>1274</v>
      </c>
      <c r="CMC491" s="157" t="s">
        <v>1274</v>
      </c>
      <c r="CMD491" s="157" t="s">
        <v>1274</v>
      </c>
      <c r="CME491" s="157" t="s">
        <v>1274</v>
      </c>
      <c r="CMF491" s="157" t="s">
        <v>1274</v>
      </c>
      <c r="CMG491" s="157" t="s">
        <v>1274</v>
      </c>
      <c r="CMH491" s="157" t="s">
        <v>1274</v>
      </c>
      <c r="CMI491" s="157" t="s">
        <v>1274</v>
      </c>
      <c r="CMJ491" s="157" t="s">
        <v>1274</v>
      </c>
      <c r="CMK491" s="157" t="s">
        <v>1274</v>
      </c>
      <c r="CML491" s="157" t="s">
        <v>1274</v>
      </c>
      <c r="CMM491" s="157" t="s">
        <v>1274</v>
      </c>
      <c r="CMN491" s="157" t="s">
        <v>1274</v>
      </c>
      <c r="CMO491" s="157" t="s">
        <v>1274</v>
      </c>
      <c r="CMP491" s="157" t="s">
        <v>1274</v>
      </c>
      <c r="CMQ491" s="157" t="s">
        <v>1274</v>
      </c>
      <c r="CMR491" s="157" t="s">
        <v>1274</v>
      </c>
      <c r="CMS491" s="157" t="s">
        <v>1274</v>
      </c>
      <c r="CMT491" s="157" t="s">
        <v>1274</v>
      </c>
      <c r="CMU491" s="157" t="s">
        <v>1274</v>
      </c>
      <c r="CMV491" s="157" t="s">
        <v>1274</v>
      </c>
      <c r="CMW491" s="157" t="s">
        <v>1274</v>
      </c>
      <c r="CMX491" s="157" t="s">
        <v>1274</v>
      </c>
      <c r="CMY491" s="157" t="s">
        <v>1274</v>
      </c>
      <c r="CMZ491" s="157" t="s">
        <v>1274</v>
      </c>
      <c r="CNA491" s="157" t="s">
        <v>1274</v>
      </c>
      <c r="CNB491" s="157" t="s">
        <v>1274</v>
      </c>
      <c r="CNC491" s="157" t="s">
        <v>1274</v>
      </c>
      <c r="CND491" s="157" t="s">
        <v>1274</v>
      </c>
      <c r="CNE491" s="157" t="s">
        <v>1274</v>
      </c>
      <c r="CNF491" s="157" t="s">
        <v>1274</v>
      </c>
      <c r="CNG491" s="157" t="s">
        <v>1274</v>
      </c>
      <c r="CNH491" s="157" t="s">
        <v>1274</v>
      </c>
      <c r="CNI491" s="157" t="s">
        <v>1274</v>
      </c>
      <c r="CNJ491" s="157" t="s">
        <v>1274</v>
      </c>
      <c r="CNK491" s="157" t="s">
        <v>1274</v>
      </c>
      <c r="CNL491" s="157" t="s">
        <v>1274</v>
      </c>
      <c r="CNM491" s="157" t="s">
        <v>1274</v>
      </c>
      <c r="CNN491" s="157" t="s">
        <v>1274</v>
      </c>
      <c r="CNO491" s="157" t="s">
        <v>1274</v>
      </c>
      <c r="CNP491" s="157" t="s">
        <v>1274</v>
      </c>
      <c r="CNQ491" s="157" t="s">
        <v>1274</v>
      </c>
      <c r="CNR491" s="157" t="s">
        <v>1274</v>
      </c>
      <c r="CNS491" s="157" t="s">
        <v>1274</v>
      </c>
      <c r="CNT491" s="157" t="s">
        <v>1274</v>
      </c>
      <c r="CNU491" s="157" t="s">
        <v>1274</v>
      </c>
      <c r="CNV491" s="157" t="s">
        <v>1274</v>
      </c>
      <c r="CNW491" s="157" t="s">
        <v>1274</v>
      </c>
      <c r="CNX491" s="157" t="s">
        <v>1274</v>
      </c>
      <c r="CNY491" s="157" t="s">
        <v>1274</v>
      </c>
      <c r="CNZ491" s="157" t="s">
        <v>1274</v>
      </c>
      <c r="COA491" s="157" t="s">
        <v>1274</v>
      </c>
      <c r="COB491" s="157" t="s">
        <v>1274</v>
      </c>
      <c r="COC491" s="157" t="s">
        <v>1274</v>
      </c>
      <c r="COD491" s="157" t="s">
        <v>1274</v>
      </c>
      <c r="COE491" s="157" t="s">
        <v>1274</v>
      </c>
      <c r="COF491" s="157" t="s">
        <v>1274</v>
      </c>
      <c r="COG491" s="157" t="s">
        <v>1274</v>
      </c>
      <c r="COH491" s="157" t="s">
        <v>1274</v>
      </c>
      <c r="COI491" s="157" t="s">
        <v>1274</v>
      </c>
      <c r="COJ491" s="157" t="s">
        <v>1274</v>
      </c>
      <c r="COK491" s="157" t="s">
        <v>1274</v>
      </c>
      <c r="COL491" s="157" t="s">
        <v>1274</v>
      </c>
      <c r="COM491" s="157" t="s">
        <v>1274</v>
      </c>
      <c r="CON491" s="157" t="s">
        <v>1274</v>
      </c>
      <c r="COO491" s="157" t="s">
        <v>1274</v>
      </c>
      <c r="COP491" s="157" t="s">
        <v>1274</v>
      </c>
      <c r="COQ491" s="157" t="s">
        <v>1274</v>
      </c>
      <c r="COR491" s="157" t="s">
        <v>1274</v>
      </c>
      <c r="COS491" s="157" t="s">
        <v>1274</v>
      </c>
      <c r="COT491" s="157" t="s">
        <v>1274</v>
      </c>
      <c r="COU491" s="157" t="s">
        <v>1274</v>
      </c>
      <c r="COV491" s="157" t="s">
        <v>1274</v>
      </c>
      <c r="COW491" s="157" t="s">
        <v>1274</v>
      </c>
      <c r="COX491" s="157" t="s">
        <v>1274</v>
      </c>
      <c r="COY491" s="157" t="s">
        <v>1274</v>
      </c>
      <c r="COZ491" s="157" t="s">
        <v>1274</v>
      </c>
      <c r="CPA491" s="157" t="s">
        <v>1274</v>
      </c>
      <c r="CPB491" s="157" t="s">
        <v>1274</v>
      </c>
      <c r="CPC491" s="157" t="s">
        <v>1274</v>
      </c>
      <c r="CPD491" s="157" t="s">
        <v>1274</v>
      </c>
      <c r="CPE491" s="157" t="s">
        <v>1274</v>
      </c>
      <c r="CPF491" s="157" t="s">
        <v>1274</v>
      </c>
      <c r="CPG491" s="157" t="s">
        <v>1274</v>
      </c>
      <c r="CPH491" s="157" t="s">
        <v>1274</v>
      </c>
      <c r="CPI491" s="157" t="s">
        <v>1274</v>
      </c>
      <c r="CPJ491" s="157" t="s">
        <v>1274</v>
      </c>
      <c r="CPK491" s="157" t="s">
        <v>1274</v>
      </c>
      <c r="CPL491" s="157" t="s">
        <v>1274</v>
      </c>
      <c r="CPM491" s="157" t="s">
        <v>1274</v>
      </c>
      <c r="CPN491" s="157" t="s">
        <v>1274</v>
      </c>
      <c r="CPO491" s="157" t="s">
        <v>1274</v>
      </c>
      <c r="CPP491" s="157" t="s">
        <v>1274</v>
      </c>
      <c r="CPQ491" s="157" t="s">
        <v>1274</v>
      </c>
      <c r="CPR491" s="157" t="s">
        <v>1274</v>
      </c>
      <c r="CPS491" s="157" t="s">
        <v>1274</v>
      </c>
      <c r="CPT491" s="157" t="s">
        <v>1274</v>
      </c>
      <c r="CPU491" s="157" t="s">
        <v>1274</v>
      </c>
      <c r="CPV491" s="157" t="s">
        <v>1274</v>
      </c>
      <c r="CPW491" s="157" t="s">
        <v>1274</v>
      </c>
      <c r="CPX491" s="157" t="s">
        <v>1274</v>
      </c>
      <c r="CPY491" s="157" t="s">
        <v>1274</v>
      </c>
      <c r="CPZ491" s="157" t="s">
        <v>1274</v>
      </c>
      <c r="CQA491" s="157" t="s">
        <v>1274</v>
      </c>
      <c r="CQB491" s="157" t="s">
        <v>1274</v>
      </c>
      <c r="CQC491" s="157" t="s">
        <v>1274</v>
      </c>
      <c r="CQD491" s="157" t="s">
        <v>1274</v>
      </c>
      <c r="CQE491" s="157" t="s">
        <v>1274</v>
      </c>
      <c r="CQF491" s="157" t="s">
        <v>1274</v>
      </c>
      <c r="CQG491" s="157" t="s">
        <v>1274</v>
      </c>
      <c r="CQH491" s="157" t="s">
        <v>1274</v>
      </c>
      <c r="CQI491" s="157" t="s">
        <v>1274</v>
      </c>
      <c r="CQJ491" s="157" t="s">
        <v>1274</v>
      </c>
      <c r="CQK491" s="157" t="s">
        <v>1274</v>
      </c>
      <c r="CQL491" s="157" t="s">
        <v>1274</v>
      </c>
      <c r="CQM491" s="157" t="s">
        <v>1274</v>
      </c>
      <c r="CQN491" s="157" t="s">
        <v>1274</v>
      </c>
      <c r="CQO491" s="157" t="s">
        <v>1274</v>
      </c>
      <c r="CQP491" s="157" t="s">
        <v>1274</v>
      </c>
      <c r="CQQ491" s="157" t="s">
        <v>1274</v>
      </c>
      <c r="CQR491" s="157" t="s">
        <v>1274</v>
      </c>
      <c r="CQS491" s="157" t="s">
        <v>1274</v>
      </c>
      <c r="CQT491" s="157" t="s">
        <v>1274</v>
      </c>
      <c r="CQU491" s="157" t="s">
        <v>1274</v>
      </c>
      <c r="CQV491" s="157" t="s">
        <v>1274</v>
      </c>
      <c r="CQW491" s="157" t="s">
        <v>1274</v>
      </c>
      <c r="CQX491" s="157" t="s">
        <v>1274</v>
      </c>
      <c r="CQY491" s="157" t="s">
        <v>1274</v>
      </c>
      <c r="CQZ491" s="157" t="s">
        <v>1274</v>
      </c>
      <c r="CRA491" s="157" t="s">
        <v>1274</v>
      </c>
      <c r="CRB491" s="157" t="s">
        <v>1274</v>
      </c>
      <c r="CRC491" s="157" t="s">
        <v>1274</v>
      </c>
      <c r="CRD491" s="157" t="s">
        <v>1274</v>
      </c>
      <c r="CRE491" s="157" t="s">
        <v>1274</v>
      </c>
      <c r="CRF491" s="157" t="s">
        <v>1274</v>
      </c>
      <c r="CRG491" s="157" t="s">
        <v>1274</v>
      </c>
      <c r="CRH491" s="157" t="s">
        <v>1274</v>
      </c>
      <c r="CRI491" s="157" t="s">
        <v>1274</v>
      </c>
      <c r="CRJ491" s="157" t="s">
        <v>1274</v>
      </c>
      <c r="CRK491" s="157" t="s">
        <v>1274</v>
      </c>
      <c r="CRL491" s="157" t="s">
        <v>1274</v>
      </c>
      <c r="CRM491" s="157" t="s">
        <v>1274</v>
      </c>
      <c r="CRN491" s="157" t="s">
        <v>1274</v>
      </c>
      <c r="CRO491" s="157" t="s">
        <v>1274</v>
      </c>
      <c r="CRP491" s="157" t="s">
        <v>1274</v>
      </c>
      <c r="CRQ491" s="157" t="s">
        <v>1274</v>
      </c>
      <c r="CRR491" s="157" t="s">
        <v>1274</v>
      </c>
      <c r="CRS491" s="157" t="s">
        <v>1274</v>
      </c>
      <c r="CRT491" s="157" t="s">
        <v>1274</v>
      </c>
      <c r="CRU491" s="157" t="s">
        <v>1274</v>
      </c>
      <c r="CRV491" s="157" t="s">
        <v>1274</v>
      </c>
      <c r="CRW491" s="157" t="s">
        <v>1274</v>
      </c>
      <c r="CRX491" s="157" t="s">
        <v>1274</v>
      </c>
      <c r="CRY491" s="157" t="s">
        <v>1274</v>
      </c>
      <c r="CRZ491" s="157" t="s">
        <v>1274</v>
      </c>
      <c r="CSA491" s="157" t="s">
        <v>1274</v>
      </c>
      <c r="CSB491" s="157" t="s">
        <v>1274</v>
      </c>
      <c r="CSC491" s="157" t="s">
        <v>1274</v>
      </c>
      <c r="CSD491" s="157" t="s">
        <v>1274</v>
      </c>
      <c r="CSE491" s="157" t="s">
        <v>1274</v>
      </c>
      <c r="CSF491" s="157" t="s">
        <v>1274</v>
      </c>
      <c r="CSG491" s="157" t="s">
        <v>1274</v>
      </c>
      <c r="CSH491" s="157" t="s">
        <v>1274</v>
      </c>
      <c r="CSI491" s="157" t="s">
        <v>1274</v>
      </c>
      <c r="CSJ491" s="157" t="s">
        <v>1274</v>
      </c>
      <c r="CSK491" s="157" t="s">
        <v>1274</v>
      </c>
      <c r="CSL491" s="157" t="s">
        <v>1274</v>
      </c>
      <c r="CSM491" s="157" t="s">
        <v>1274</v>
      </c>
      <c r="CSN491" s="157" t="s">
        <v>1274</v>
      </c>
      <c r="CSO491" s="157" t="s">
        <v>1274</v>
      </c>
      <c r="CSP491" s="157" t="s">
        <v>1274</v>
      </c>
      <c r="CSQ491" s="157" t="s">
        <v>1274</v>
      </c>
      <c r="CSR491" s="157" t="s">
        <v>1274</v>
      </c>
      <c r="CSS491" s="157" t="s">
        <v>1274</v>
      </c>
      <c r="CST491" s="157" t="s">
        <v>1274</v>
      </c>
      <c r="CSU491" s="157" t="s">
        <v>1274</v>
      </c>
      <c r="CSV491" s="157" t="s">
        <v>1274</v>
      </c>
      <c r="CSW491" s="157" t="s">
        <v>1274</v>
      </c>
      <c r="CSX491" s="157" t="s">
        <v>1274</v>
      </c>
      <c r="CSY491" s="157" t="s">
        <v>1274</v>
      </c>
      <c r="CSZ491" s="157" t="s">
        <v>1274</v>
      </c>
      <c r="CTA491" s="157" t="s">
        <v>1274</v>
      </c>
      <c r="CTB491" s="157" t="s">
        <v>1274</v>
      </c>
      <c r="CTC491" s="157" t="s">
        <v>1274</v>
      </c>
      <c r="CTD491" s="157" t="s">
        <v>1274</v>
      </c>
      <c r="CTE491" s="157" t="s">
        <v>1274</v>
      </c>
      <c r="CTF491" s="157" t="s">
        <v>1274</v>
      </c>
      <c r="CTG491" s="157" t="s">
        <v>1274</v>
      </c>
      <c r="CTH491" s="157" t="s">
        <v>1274</v>
      </c>
      <c r="CTI491" s="157" t="s">
        <v>1274</v>
      </c>
      <c r="CTJ491" s="157" t="s">
        <v>1274</v>
      </c>
      <c r="CTK491" s="157" t="s">
        <v>1274</v>
      </c>
      <c r="CTL491" s="157" t="s">
        <v>1274</v>
      </c>
      <c r="CTM491" s="157" t="s">
        <v>1274</v>
      </c>
      <c r="CTN491" s="157" t="s">
        <v>1274</v>
      </c>
      <c r="CTO491" s="157" t="s">
        <v>1274</v>
      </c>
      <c r="CTP491" s="157" t="s">
        <v>1274</v>
      </c>
      <c r="CTQ491" s="157" t="s">
        <v>1274</v>
      </c>
      <c r="CTR491" s="157" t="s">
        <v>1274</v>
      </c>
      <c r="CTS491" s="157" t="s">
        <v>1274</v>
      </c>
      <c r="CTT491" s="157" t="s">
        <v>1274</v>
      </c>
      <c r="CTU491" s="157" t="s">
        <v>1274</v>
      </c>
      <c r="CTV491" s="157" t="s">
        <v>1274</v>
      </c>
      <c r="CTW491" s="157" t="s">
        <v>1274</v>
      </c>
      <c r="CTX491" s="157" t="s">
        <v>1274</v>
      </c>
      <c r="CTY491" s="157" t="s">
        <v>1274</v>
      </c>
      <c r="CTZ491" s="157" t="s">
        <v>1274</v>
      </c>
      <c r="CUA491" s="157" t="s">
        <v>1274</v>
      </c>
      <c r="CUB491" s="157" t="s">
        <v>1274</v>
      </c>
      <c r="CUC491" s="157" t="s">
        <v>1274</v>
      </c>
      <c r="CUD491" s="157" t="s">
        <v>1274</v>
      </c>
      <c r="CUE491" s="157" t="s">
        <v>1274</v>
      </c>
      <c r="CUF491" s="157" t="s">
        <v>1274</v>
      </c>
      <c r="CUG491" s="157" t="s">
        <v>1274</v>
      </c>
      <c r="CUH491" s="157" t="s">
        <v>1274</v>
      </c>
      <c r="CUI491" s="157" t="s">
        <v>1274</v>
      </c>
      <c r="CUJ491" s="157" t="s">
        <v>1274</v>
      </c>
      <c r="CUK491" s="157" t="s">
        <v>1274</v>
      </c>
      <c r="CUL491" s="157" t="s">
        <v>1274</v>
      </c>
      <c r="CUM491" s="157" t="s">
        <v>1274</v>
      </c>
      <c r="CUN491" s="157" t="s">
        <v>1274</v>
      </c>
      <c r="CUO491" s="157" t="s">
        <v>1274</v>
      </c>
      <c r="CUP491" s="157" t="s">
        <v>1274</v>
      </c>
      <c r="CUQ491" s="157" t="s">
        <v>1274</v>
      </c>
      <c r="CUR491" s="157" t="s">
        <v>1274</v>
      </c>
      <c r="CUS491" s="157" t="s">
        <v>1274</v>
      </c>
      <c r="CUT491" s="157" t="s">
        <v>1274</v>
      </c>
      <c r="CUU491" s="157" t="s">
        <v>1274</v>
      </c>
      <c r="CUV491" s="157" t="s">
        <v>1274</v>
      </c>
      <c r="CUW491" s="157" t="s">
        <v>1274</v>
      </c>
      <c r="CUX491" s="157" t="s">
        <v>1274</v>
      </c>
      <c r="CUY491" s="157" t="s">
        <v>1274</v>
      </c>
      <c r="CUZ491" s="157" t="s">
        <v>1274</v>
      </c>
      <c r="CVA491" s="157" t="s">
        <v>1274</v>
      </c>
      <c r="CVB491" s="157" t="s">
        <v>1274</v>
      </c>
      <c r="CVC491" s="157" t="s">
        <v>1274</v>
      </c>
      <c r="CVD491" s="157" t="s">
        <v>1274</v>
      </c>
      <c r="CVE491" s="157" t="s">
        <v>1274</v>
      </c>
      <c r="CVF491" s="157" t="s">
        <v>1274</v>
      </c>
      <c r="CVG491" s="157" t="s">
        <v>1274</v>
      </c>
      <c r="CVH491" s="157" t="s">
        <v>1274</v>
      </c>
      <c r="CVI491" s="157" t="s">
        <v>1274</v>
      </c>
      <c r="CVJ491" s="157" t="s">
        <v>1274</v>
      </c>
      <c r="CVK491" s="157" t="s">
        <v>1274</v>
      </c>
      <c r="CVL491" s="157" t="s">
        <v>1274</v>
      </c>
      <c r="CVM491" s="157" t="s">
        <v>1274</v>
      </c>
      <c r="CVN491" s="157" t="s">
        <v>1274</v>
      </c>
      <c r="CVO491" s="157" t="s">
        <v>1274</v>
      </c>
      <c r="CVP491" s="157" t="s">
        <v>1274</v>
      </c>
      <c r="CVQ491" s="157" t="s">
        <v>1274</v>
      </c>
      <c r="CVR491" s="157" t="s">
        <v>1274</v>
      </c>
      <c r="CVS491" s="157" t="s">
        <v>1274</v>
      </c>
      <c r="CVT491" s="157" t="s">
        <v>1274</v>
      </c>
      <c r="CVU491" s="157" t="s">
        <v>1274</v>
      </c>
      <c r="CVV491" s="157" t="s">
        <v>1274</v>
      </c>
      <c r="CVW491" s="157" t="s">
        <v>1274</v>
      </c>
      <c r="CVX491" s="157" t="s">
        <v>1274</v>
      </c>
      <c r="CVY491" s="157" t="s">
        <v>1274</v>
      </c>
      <c r="CVZ491" s="157" t="s">
        <v>1274</v>
      </c>
      <c r="CWA491" s="157" t="s">
        <v>1274</v>
      </c>
      <c r="CWB491" s="157" t="s">
        <v>1274</v>
      </c>
      <c r="CWC491" s="157" t="s">
        <v>1274</v>
      </c>
      <c r="CWD491" s="157" t="s">
        <v>1274</v>
      </c>
      <c r="CWE491" s="157" t="s">
        <v>1274</v>
      </c>
      <c r="CWF491" s="157" t="s">
        <v>1274</v>
      </c>
      <c r="CWG491" s="157" t="s">
        <v>1274</v>
      </c>
      <c r="CWH491" s="157" t="s">
        <v>1274</v>
      </c>
      <c r="CWI491" s="157" t="s">
        <v>1274</v>
      </c>
      <c r="CWJ491" s="157" t="s">
        <v>1274</v>
      </c>
      <c r="CWK491" s="157" t="s">
        <v>1274</v>
      </c>
      <c r="CWL491" s="157" t="s">
        <v>1274</v>
      </c>
      <c r="CWM491" s="157" t="s">
        <v>1274</v>
      </c>
      <c r="CWN491" s="157" t="s">
        <v>1274</v>
      </c>
      <c r="CWO491" s="157" t="s">
        <v>1274</v>
      </c>
      <c r="CWP491" s="157" t="s">
        <v>1274</v>
      </c>
      <c r="CWQ491" s="157" t="s">
        <v>1274</v>
      </c>
      <c r="CWR491" s="157" t="s">
        <v>1274</v>
      </c>
      <c r="CWS491" s="157" t="s">
        <v>1274</v>
      </c>
      <c r="CWT491" s="157" t="s">
        <v>1274</v>
      </c>
      <c r="CWU491" s="157" t="s">
        <v>1274</v>
      </c>
      <c r="CWV491" s="157" t="s">
        <v>1274</v>
      </c>
      <c r="CWW491" s="157" t="s">
        <v>1274</v>
      </c>
      <c r="CWX491" s="157" t="s">
        <v>1274</v>
      </c>
      <c r="CWY491" s="157" t="s">
        <v>1274</v>
      </c>
      <c r="CWZ491" s="157" t="s">
        <v>1274</v>
      </c>
      <c r="CXA491" s="157" t="s">
        <v>1274</v>
      </c>
      <c r="CXB491" s="157" t="s">
        <v>1274</v>
      </c>
      <c r="CXC491" s="157" t="s">
        <v>1274</v>
      </c>
      <c r="CXD491" s="157" t="s">
        <v>1274</v>
      </c>
      <c r="CXE491" s="157" t="s">
        <v>1274</v>
      </c>
      <c r="CXF491" s="157" t="s">
        <v>1274</v>
      </c>
      <c r="CXG491" s="157" t="s">
        <v>1274</v>
      </c>
      <c r="CXH491" s="157" t="s">
        <v>1274</v>
      </c>
      <c r="CXI491" s="157" t="s">
        <v>1274</v>
      </c>
      <c r="CXJ491" s="157" t="s">
        <v>1274</v>
      </c>
      <c r="CXK491" s="157" t="s">
        <v>1274</v>
      </c>
      <c r="CXL491" s="157" t="s">
        <v>1274</v>
      </c>
      <c r="CXM491" s="157" t="s">
        <v>1274</v>
      </c>
      <c r="CXN491" s="157" t="s">
        <v>1274</v>
      </c>
      <c r="CXO491" s="157" t="s">
        <v>1274</v>
      </c>
      <c r="CXP491" s="157" t="s">
        <v>1274</v>
      </c>
      <c r="CXQ491" s="157" t="s">
        <v>1274</v>
      </c>
      <c r="CXR491" s="157" t="s">
        <v>1274</v>
      </c>
      <c r="CXS491" s="157" t="s">
        <v>1274</v>
      </c>
      <c r="CXT491" s="157" t="s">
        <v>1274</v>
      </c>
      <c r="CXU491" s="157" t="s">
        <v>1274</v>
      </c>
      <c r="CXV491" s="157" t="s">
        <v>1274</v>
      </c>
      <c r="CXW491" s="157" t="s">
        <v>1274</v>
      </c>
      <c r="CXX491" s="157" t="s">
        <v>1274</v>
      </c>
      <c r="CXY491" s="157" t="s">
        <v>1274</v>
      </c>
      <c r="CXZ491" s="157" t="s">
        <v>1274</v>
      </c>
      <c r="CYA491" s="157" t="s">
        <v>1274</v>
      </c>
      <c r="CYB491" s="157" t="s">
        <v>1274</v>
      </c>
      <c r="CYC491" s="157" t="s">
        <v>1274</v>
      </c>
      <c r="CYD491" s="157" t="s">
        <v>1274</v>
      </c>
      <c r="CYE491" s="157" t="s">
        <v>1274</v>
      </c>
      <c r="CYF491" s="157" t="s">
        <v>1274</v>
      </c>
      <c r="CYG491" s="157" t="s">
        <v>1274</v>
      </c>
      <c r="CYH491" s="157" t="s">
        <v>1274</v>
      </c>
      <c r="CYI491" s="157" t="s">
        <v>1274</v>
      </c>
      <c r="CYJ491" s="157" t="s">
        <v>1274</v>
      </c>
      <c r="CYK491" s="157" t="s">
        <v>1274</v>
      </c>
      <c r="CYL491" s="157" t="s">
        <v>1274</v>
      </c>
      <c r="CYM491" s="157" t="s">
        <v>1274</v>
      </c>
      <c r="CYN491" s="157" t="s">
        <v>1274</v>
      </c>
      <c r="CYO491" s="157" t="s">
        <v>1274</v>
      </c>
      <c r="CYP491" s="157" t="s">
        <v>1274</v>
      </c>
      <c r="CYQ491" s="157" t="s">
        <v>1274</v>
      </c>
      <c r="CYR491" s="157" t="s">
        <v>1274</v>
      </c>
      <c r="CYS491" s="157" t="s">
        <v>1274</v>
      </c>
      <c r="CYT491" s="157" t="s">
        <v>1274</v>
      </c>
      <c r="CYU491" s="157" t="s">
        <v>1274</v>
      </c>
      <c r="CYV491" s="157" t="s">
        <v>1274</v>
      </c>
      <c r="CYW491" s="157" t="s">
        <v>1274</v>
      </c>
      <c r="CYX491" s="157" t="s">
        <v>1274</v>
      </c>
      <c r="CYY491" s="157" t="s">
        <v>1274</v>
      </c>
      <c r="CYZ491" s="157" t="s">
        <v>1274</v>
      </c>
      <c r="CZA491" s="157" t="s">
        <v>1274</v>
      </c>
      <c r="CZB491" s="157" t="s">
        <v>1274</v>
      </c>
      <c r="CZC491" s="157" t="s">
        <v>1274</v>
      </c>
      <c r="CZD491" s="157" t="s">
        <v>1274</v>
      </c>
      <c r="CZE491" s="157" t="s">
        <v>1274</v>
      </c>
      <c r="CZF491" s="157" t="s">
        <v>1274</v>
      </c>
      <c r="CZG491" s="157" t="s">
        <v>1274</v>
      </c>
      <c r="CZH491" s="157" t="s">
        <v>1274</v>
      </c>
      <c r="CZI491" s="157" t="s">
        <v>1274</v>
      </c>
      <c r="CZJ491" s="157" t="s">
        <v>1274</v>
      </c>
      <c r="CZK491" s="157" t="s">
        <v>1274</v>
      </c>
      <c r="CZL491" s="157" t="s">
        <v>1274</v>
      </c>
      <c r="CZM491" s="157" t="s">
        <v>1274</v>
      </c>
      <c r="CZN491" s="157" t="s">
        <v>1274</v>
      </c>
      <c r="CZO491" s="157" t="s">
        <v>1274</v>
      </c>
      <c r="CZP491" s="157" t="s">
        <v>1274</v>
      </c>
      <c r="CZQ491" s="157" t="s">
        <v>1274</v>
      </c>
      <c r="CZR491" s="157" t="s">
        <v>1274</v>
      </c>
      <c r="CZS491" s="157" t="s">
        <v>1274</v>
      </c>
      <c r="CZT491" s="157" t="s">
        <v>1274</v>
      </c>
      <c r="CZU491" s="157" t="s">
        <v>1274</v>
      </c>
      <c r="CZV491" s="157" t="s">
        <v>1274</v>
      </c>
      <c r="CZW491" s="157" t="s">
        <v>1274</v>
      </c>
      <c r="CZX491" s="157" t="s">
        <v>1274</v>
      </c>
      <c r="CZY491" s="157" t="s">
        <v>1274</v>
      </c>
      <c r="CZZ491" s="157" t="s">
        <v>1274</v>
      </c>
      <c r="DAA491" s="157" t="s">
        <v>1274</v>
      </c>
      <c r="DAB491" s="157" t="s">
        <v>1274</v>
      </c>
      <c r="DAC491" s="157" t="s">
        <v>1274</v>
      </c>
      <c r="DAD491" s="157" t="s">
        <v>1274</v>
      </c>
      <c r="DAE491" s="157" t="s">
        <v>1274</v>
      </c>
      <c r="DAF491" s="157" t="s">
        <v>1274</v>
      </c>
      <c r="DAG491" s="157" t="s">
        <v>1274</v>
      </c>
      <c r="DAH491" s="157" t="s">
        <v>1274</v>
      </c>
      <c r="DAI491" s="157" t="s">
        <v>1274</v>
      </c>
      <c r="DAJ491" s="157" t="s">
        <v>1274</v>
      </c>
      <c r="DAK491" s="157" t="s">
        <v>1274</v>
      </c>
      <c r="DAL491" s="157" t="s">
        <v>1274</v>
      </c>
      <c r="DAM491" s="157" t="s">
        <v>1274</v>
      </c>
      <c r="DAN491" s="157" t="s">
        <v>1274</v>
      </c>
      <c r="DAO491" s="157" t="s">
        <v>1274</v>
      </c>
      <c r="DAP491" s="157" t="s">
        <v>1274</v>
      </c>
      <c r="DAQ491" s="157" t="s">
        <v>1274</v>
      </c>
      <c r="DAR491" s="157" t="s">
        <v>1274</v>
      </c>
      <c r="DAS491" s="157" t="s">
        <v>1274</v>
      </c>
      <c r="DAT491" s="157" t="s">
        <v>1274</v>
      </c>
      <c r="DAU491" s="157" t="s">
        <v>1274</v>
      </c>
      <c r="DAV491" s="157" t="s">
        <v>1274</v>
      </c>
      <c r="DAW491" s="157" t="s">
        <v>1274</v>
      </c>
      <c r="DAX491" s="157" t="s">
        <v>1274</v>
      </c>
      <c r="DAY491" s="157" t="s">
        <v>1274</v>
      </c>
      <c r="DAZ491" s="157" t="s">
        <v>1274</v>
      </c>
      <c r="DBA491" s="157" t="s">
        <v>1274</v>
      </c>
      <c r="DBB491" s="157" t="s">
        <v>1274</v>
      </c>
      <c r="DBC491" s="157" t="s">
        <v>1274</v>
      </c>
      <c r="DBD491" s="157" t="s">
        <v>1274</v>
      </c>
      <c r="DBE491" s="157" t="s">
        <v>1274</v>
      </c>
      <c r="DBF491" s="157" t="s">
        <v>1274</v>
      </c>
      <c r="DBG491" s="157" t="s">
        <v>1274</v>
      </c>
      <c r="DBH491" s="157" t="s">
        <v>1274</v>
      </c>
      <c r="DBI491" s="157" t="s">
        <v>1274</v>
      </c>
      <c r="DBJ491" s="157" t="s">
        <v>1274</v>
      </c>
      <c r="DBK491" s="157" t="s">
        <v>1274</v>
      </c>
      <c r="DBL491" s="157" t="s">
        <v>1274</v>
      </c>
      <c r="DBM491" s="157" t="s">
        <v>1274</v>
      </c>
      <c r="DBN491" s="157" t="s">
        <v>1274</v>
      </c>
      <c r="DBO491" s="157" t="s">
        <v>1274</v>
      </c>
      <c r="DBP491" s="157" t="s">
        <v>1274</v>
      </c>
      <c r="DBQ491" s="157" t="s">
        <v>1274</v>
      </c>
      <c r="DBR491" s="157" t="s">
        <v>1274</v>
      </c>
      <c r="DBS491" s="157" t="s">
        <v>1274</v>
      </c>
      <c r="DBT491" s="157" t="s">
        <v>1274</v>
      </c>
      <c r="DBU491" s="157" t="s">
        <v>1274</v>
      </c>
      <c r="DBV491" s="157" t="s">
        <v>1274</v>
      </c>
      <c r="DBW491" s="157" t="s">
        <v>1274</v>
      </c>
      <c r="DBX491" s="157" t="s">
        <v>1274</v>
      </c>
      <c r="DBY491" s="157" t="s">
        <v>1274</v>
      </c>
      <c r="DBZ491" s="157" t="s">
        <v>1274</v>
      </c>
      <c r="DCA491" s="157" t="s">
        <v>1274</v>
      </c>
      <c r="DCB491" s="157" t="s">
        <v>1274</v>
      </c>
      <c r="DCC491" s="157" t="s">
        <v>1274</v>
      </c>
      <c r="DCD491" s="157" t="s">
        <v>1274</v>
      </c>
      <c r="DCE491" s="157" t="s">
        <v>1274</v>
      </c>
      <c r="DCF491" s="157" t="s">
        <v>1274</v>
      </c>
      <c r="DCG491" s="157" t="s">
        <v>1274</v>
      </c>
      <c r="DCH491" s="157" t="s">
        <v>1274</v>
      </c>
      <c r="DCI491" s="157" t="s">
        <v>1274</v>
      </c>
      <c r="DCJ491" s="157" t="s">
        <v>1274</v>
      </c>
      <c r="DCK491" s="157" t="s">
        <v>1274</v>
      </c>
      <c r="DCL491" s="157" t="s">
        <v>1274</v>
      </c>
      <c r="DCM491" s="157" t="s">
        <v>1274</v>
      </c>
      <c r="DCN491" s="157" t="s">
        <v>1274</v>
      </c>
      <c r="DCO491" s="157" t="s">
        <v>1274</v>
      </c>
      <c r="DCP491" s="157" t="s">
        <v>1274</v>
      </c>
      <c r="DCQ491" s="157" t="s">
        <v>1274</v>
      </c>
      <c r="DCR491" s="157" t="s">
        <v>1274</v>
      </c>
      <c r="DCS491" s="157" t="s">
        <v>1274</v>
      </c>
      <c r="DCT491" s="157" t="s">
        <v>1274</v>
      </c>
      <c r="DCU491" s="157" t="s">
        <v>1274</v>
      </c>
      <c r="DCV491" s="157" t="s">
        <v>1274</v>
      </c>
      <c r="DCW491" s="157" t="s">
        <v>1274</v>
      </c>
      <c r="DCX491" s="157" t="s">
        <v>1274</v>
      </c>
      <c r="DCY491" s="157" t="s">
        <v>1274</v>
      </c>
      <c r="DCZ491" s="157" t="s">
        <v>1274</v>
      </c>
      <c r="DDA491" s="157" t="s">
        <v>1274</v>
      </c>
      <c r="DDB491" s="157" t="s">
        <v>1274</v>
      </c>
      <c r="DDC491" s="157" t="s">
        <v>1274</v>
      </c>
      <c r="DDD491" s="157" t="s">
        <v>1274</v>
      </c>
      <c r="DDE491" s="157" t="s">
        <v>1274</v>
      </c>
      <c r="DDF491" s="157" t="s">
        <v>1274</v>
      </c>
      <c r="DDG491" s="157" t="s">
        <v>1274</v>
      </c>
      <c r="DDH491" s="157" t="s">
        <v>1274</v>
      </c>
      <c r="DDI491" s="157" t="s">
        <v>1274</v>
      </c>
      <c r="DDJ491" s="157" t="s">
        <v>1274</v>
      </c>
      <c r="DDK491" s="157" t="s">
        <v>1274</v>
      </c>
      <c r="DDL491" s="157" t="s">
        <v>1274</v>
      </c>
      <c r="DDM491" s="157" t="s">
        <v>1274</v>
      </c>
      <c r="DDN491" s="157" t="s">
        <v>1274</v>
      </c>
      <c r="DDO491" s="157" t="s">
        <v>1274</v>
      </c>
      <c r="DDP491" s="157" t="s">
        <v>1274</v>
      </c>
      <c r="DDQ491" s="157" t="s">
        <v>1274</v>
      </c>
      <c r="DDR491" s="157" t="s">
        <v>1274</v>
      </c>
      <c r="DDS491" s="157" t="s">
        <v>1274</v>
      </c>
      <c r="DDT491" s="157" t="s">
        <v>1274</v>
      </c>
      <c r="DDU491" s="157" t="s">
        <v>1274</v>
      </c>
      <c r="DDV491" s="157" t="s">
        <v>1274</v>
      </c>
      <c r="DDW491" s="157" t="s">
        <v>1274</v>
      </c>
      <c r="DDX491" s="157" t="s">
        <v>1274</v>
      </c>
      <c r="DDY491" s="157" t="s">
        <v>1274</v>
      </c>
      <c r="DDZ491" s="157" t="s">
        <v>1274</v>
      </c>
      <c r="DEA491" s="157" t="s">
        <v>1274</v>
      </c>
      <c r="DEB491" s="157" t="s">
        <v>1274</v>
      </c>
      <c r="DEC491" s="157" t="s">
        <v>1274</v>
      </c>
      <c r="DED491" s="157" t="s">
        <v>1274</v>
      </c>
      <c r="DEE491" s="157" t="s">
        <v>1274</v>
      </c>
      <c r="DEF491" s="157" t="s">
        <v>1274</v>
      </c>
      <c r="DEG491" s="157" t="s">
        <v>1274</v>
      </c>
      <c r="DEH491" s="157" t="s">
        <v>1274</v>
      </c>
      <c r="DEI491" s="157" t="s">
        <v>1274</v>
      </c>
      <c r="DEJ491" s="157" t="s">
        <v>1274</v>
      </c>
      <c r="DEK491" s="157" t="s">
        <v>1274</v>
      </c>
      <c r="DEL491" s="157" t="s">
        <v>1274</v>
      </c>
      <c r="DEM491" s="157" t="s">
        <v>1274</v>
      </c>
      <c r="DEN491" s="157" t="s">
        <v>1274</v>
      </c>
      <c r="DEO491" s="157" t="s">
        <v>1274</v>
      </c>
      <c r="DEP491" s="157" t="s">
        <v>1274</v>
      </c>
      <c r="DEQ491" s="157" t="s">
        <v>1274</v>
      </c>
      <c r="DER491" s="157" t="s">
        <v>1274</v>
      </c>
      <c r="DES491" s="157" t="s">
        <v>1274</v>
      </c>
      <c r="DET491" s="157" t="s">
        <v>1274</v>
      </c>
      <c r="DEU491" s="157" t="s">
        <v>1274</v>
      </c>
      <c r="DEV491" s="157" t="s">
        <v>1274</v>
      </c>
      <c r="DEW491" s="157" t="s">
        <v>1274</v>
      </c>
      <c r="DEX491" s="157" t="s">
        <v>1274</v>
      </c>
      <c r="DEY491" s="157" t="s">
        <v>1274</v>
      </c>
      <c r="DEZ491" s="157" t="s">
        <v>1274</v>
      </c>
      <c r="DFA491" s="157" t="s">
        <v>1274</v>
      </c>
      <c r="DFB491" s="157" t="s">
        <v>1274</v>
      </c>
      <c r="DFC491" s="157" t="s">
        <v>1274</v>
      </c>
      <c r="DFD491" s="157" t="s">
        <v>1274</v>
      </c>
      <c r="DFE491" s="157" t="s">
        <v>1274</v>
      </c>
      <c r="DFF491" s="157" t="s">
        <v>1274</v>
      </c>
      <c r="DFG491" s="157" t="s">
        <v>1274</v>
      </c>
      <c r="DFH491" s="157" t="s">
        <v>1274</v>
      </c>
      <c r="DFI491" s="157" t="s">
        <v>1274</v>
      </c>
      <c r="DFJ491" s="157" t="s">
        <v>1274</v>
      </c>
      <c r="DFK491" s="157" t="s">
        <v>1274</v>
      </c>
      <c r="DFL491" s="157" t="s">
        <v>1274</v>
      </c>
      <c r="DFM491" s="157" t="s">
        <v>1274</v>
      </c>
      <c r="DFN491" s="157" t="s">
        <v>1274</v>
      </c>
      <c r="DFO491" s="157" t="s">
        <v>1274</v>
      </c>
      <c r="DFP491" s="157" t="s">
        <v>1274</v>
      </c>
      <c r="DFQ491" s="157" t="s">
        <v>1274</v>
      </c>
      <c r="DFR491" s="157" t="s">
        <v>1274</v>
      </c>
      <c r="DFS491" s="157" t="s">
        <v>1274</v>
      </c>
      <c r="DFT491" s="157" t="s">
        <v>1274</v>
      </c>
      <c r="DFU491" s="157" t="s">
        <v>1274</v>
      </c>
      <c r="DFV491" s="157" t="s">
        <v>1274</v>
      </c>
      <c r="DFW491" s="157" t="s">
        <v>1274</v>
      </c>
      <c r="DFX491" s="157" t="s">
        <v>1274</v>
      </c>
      <c r="DFY491" s="157" t="s">
        <v>1274</v>
      </c>
      <c r="DFZ491" s="157" t="s">
        <v>1274</v>
      </c>
      <c r="DGA491" s="157" t="s">
        <v>1274</v>
      </c>
      <c r="DGB491" s="157" t="s">
        <v>1274</v>
      </c>
      <c r="DGC491" s="157" t="s">
        <v>1274</v>
      </c>
      <c r="DGD491" s="157" t="s">
        <v>1274</v>
      </c>
      <c r="DGE491" s="157" t="s">
        <v>1274</v>
      </c>
      <c r="DGF491" s="157" t="s">
        <v>1274</v>
      </c>
      <c r="DGG491" s="157" t="s">
        <v>1274</v>
      </c>
      <c r="DGH491" s="157" t="s">
        <v>1274</v>
      </c>
      <c r="DGI491" s="157" t="s">
        <v>1274</v>
      </c>
      <c r="DGJ491" s="157" t="s">
        <v>1274</v>
      </c>
      <c r="DGK491" s="157" t="s">
        <v>1274</v>
      </c>
      <c r="DGL491" s="157" t="s">
        <v>1274</v>
      </c>
      <c r="DGM491" s="157" t="s">
        <v>1274</v>
      </c>
      <c r="DGN491" s="157" t="s">
        <v>1274</v>
      </c>
      <c r="DGO491" s="157" t="s">
        <v>1274</v>
      </c>
      <c r="DGP491" s="157" t="s">
        <v>1274</v>
      </c>
      <c r="DGQ491" s="157" t="s">
        <v>1274</v>
      </c>
      <c r="DGR491" s="157" t="s">
        <v>1274</v>
      </c>
      <c r="DGS491" s="157" t="s">
        <v>1274</v>
      </c>
      <c r="DGT491" s="157" t="s">
        <v>1274</v>
      </c>
      <c r="DGU491" s="157" t="s">
        <v>1274</v>
      </c>
      <c r="DGV491" s="157" t="s">
        <v>1274</v>
      </c>
      <c r="DGW491" s="157" t="s">
        <v>1274</v>
      </c>
      <c r="DGX491" s="157" t="s">
        <v>1274</v>
      </c>
      <c r="DGY491" s="157" t="s">
        <v>1274</v>
      </c>
      <c r="DGZ491" s="157" t="s">
        <v>1274</v>
      </c>
      <c r="DHA491" s="157" t="s">
        <v>1274</v>
      </c>
      <c r="DHB491" s="157" t="s">
        <v>1274</v>
      </c>
      <c r="DHC491" s="157" t="s">
        <v>1274</v>
      </c>
      <c r="DHD491" s="157" t="s">
        <v>1274</v>
      </c>
      <c r="DHE491" s="157" t="s">
        <v>1274</v>
      </c>
      <c r="DHF491" s="157" t="s">
        <v>1274</v>
      </c>
      <c r="DHG491" s="157" t="s">
        <v>1274</v>
      </c>
      <c r="DHH491" s="157" t="s">
        <v>1274</v>
      </c>
      <c r="DHI491" s="157" t="s">
        <v>1274</v>
      </c>
      <c r="DHJ491" s="157" t="s">
        <v>1274</v>
      </c>
      <c r="DHK491" s="157" t="s">
        <v>1274</v>
      </c>
      <c r="DHL491" s="157" t="s">
        <v>1274</v>
      </c>
      <c r="DHM491" s="157" t="s">
        <v>1274</v>
      </c>
      <c r="DHN491" s="157" t="s">
        <v>1274</v>
      </c>
      <c r="DHO491" s="157" t="s">
        <v>1274</v>
      </c>
      <c r="DHP491" s="157" t="s">
        <v>1274</v>
      </c>
      <c r="DHQ491" s="157" t="s">
        <v>1274</v>
      </c>
      <c r="DHR491" s="157" t="s">
        <v>1274</v>
      </c>
      <c r="DHS491" s="157" t="s">
        <v>1274</v>
      </c>
      <c r="DHT491" s="157" t="s">
        <v>1274</v>
      </c>
      <c r="DHU491" s="157" t="s">
        <v>1274</v>
      </c>
      <c r="DHV491" s="157" t="s">
        <v>1274</v>
      </c>
      <c r="DHW491" s="157" t="s">
        <v>1274</v>
      </c>
      <c r="DHX491" s="157" t="s">
        <v>1274</v>
      </c>
      <c r="DHY491" s="157" t="s">
        <v>1274</v>
      </c>
      <c r="DHZ491" s="157" t="s">
        <v>1274</v>
      </c>
      <c r="DIA491" s="157" t="s">
        <v>1274</v>
      </c>
      <c r="DIB491" s="157" t="s">
        <v>1274</v>
      </c>
      <c r="DIC491" s="157" t="s">
        <v>1274</v>
      </c>
      <c r="DID491" s="157" t="s">
        <v>1274</v>
      </c>
      <c r="DIE491" s="157" t="s">
        <v>1274</v>
      </c>
      <c r="DIF491" s="157" t="s">
        <v>1274</v>
      </c>
      <c r="DIG491" s="157" t="s">
        <v>1274</v>
      </c>
      <c r="DIH491" s="157" t="s">
        <v>1274</v>
      </c>
      <c r="DII491" s="157" t="s">
        <v>1274</v>
      </c>
      <c r="DIJ491" s="157" t="s">
        <v>1274</v>
      </c>
      <c r="DIK491" s="157" t="s">
        <v>1274</v>
      </c>
      <c r="DIL491" s="157" t="s">
        <v>1274</v>
      </c>
      <c r="DIM491" s="157" t="s">
        <v>1274</v>
      </c>
      <c r="DIN491" s="157" t="s">
        <v>1274</v>
      </c>
      <c r="DIO491" s="157" t="s">
        <v>1274</v>
      </c>
      <c r="DIP491" s="157" t="s">
        <v>1274</v>
      </c>
      <c r="DIQ491" s="157" t="s">
        <v>1274</v>
      </c>
      <c r="DIR491" s="157" t="s">
        <v>1274</v>
      </c>
      <c r="DIS491" s="157" t="s">
        <v>1274</v>
      </c>
      <c r="DIT491" s="157" t="s">
        <v>1274</v>
      </c>
      <c r="DIU491" s="157" t="s">
        <v>1274</v>
      </c>
      <c r="DIV491" s="157" t="s">
        <v>1274</v>
      </c>
      <c r="DIW491" s="157" t="s">
        <v>1274</v>
      </c>
      <c r="DIX491" s="157" t="s">
        <v>1274</v>
      </c>
      <c r="DIY491" s="157" t="s">
        <v>1274</v>
      </c>
      <c r="DIZ491" s="157" t="s">
        <v>1274</v>
      </c>
      <c r="DJA491" s="157" t="s">
        <v>1274</v>
      </c>
      <c r="DJB491" s="157" t="s">
        <v>1274</v>
      </c>
      <c r="DJC491" s="157" t="s">
        <v>1274</v>
      </c>
      <c r="DJD491" s="157" t="s">
        <v>1274</v>
      </c>
      <c r="DJE491" s="157" t="s">
        <v>1274</v>
      </c>
      <c r="DJF491" s="157" t="s">
        <v>1274</v>
      </c>
      <c r="DJG491" s="157" t="s">
        <v>1274</v>
      </c>
      <c r="DJH491" s="157" t="s">
        <v>1274</v>
      </c>
      <c r="DJI491" s="157" t="s">
        <v>1274</v>
      </c>
      <c r="DJJ491" s="157" t="s">
        <v>1274</v>
      </c>
      <c r="DJK491" s="157" t="s">
        <v>1274</v>
      </c>
      <c r="DJL491" s="157" t="s">
        <v>1274</v>
      </c>
      <c r="DJM491" s="157" t="s">
        <v>1274</v>
      </c>
      <c r="DJN491" s="157" t="s">
        <v>1274</v>
      </c>
      <c r="DJO491" s="157" t="s">
        <v>1274</v>
      </c>
      <c r="DJP491" s="157" t="s">
        <v>1274</v>
      </c>
      <c r="DJQ491" s="157" t="s">
        <v>1274</v>
      </c>
      <c r="DJR491" s="157" t="s">
        <v>1274</v>
      </c>
      <c r="DJS491" s="157" t="s">
        <v>1274</v>
      </c>
      <c r="DJT491" s="157" t="s">
        <v>1274</v>
      </c>
      <c r="DJU491" s="157" t="s">
        <v>1274</v>
      </c>
      <c r="DJV491" s="157" t="s">
        <v>1274</v>
      </c>
      <c r="DJW491" s="157" t="s">
        <v>1274</v>
      </c>
      <c r="DJX491" s="157" t="s">
        <v>1274</v>
      </c>
      <c r="DJY491" s="157" t="s">
        <v>1274</v>
      </c>
      <c r="DJZ491" s="157" t="s">
        <v>1274</v>
      </c>
      <c r="DKA491" s="157" t="s">
        <v>1274</v>
      </c>
      <c r="DKB491" s="157" t="s">
        <v>1274</v>
      </c>
      <c r="DKC491" s="157" t="s">
        <v>1274</v>
      </c>
      <c r="DKD491" s="157" t="s">
        <v>1274</v>
      </c>
      <c r="DKE491" s="157" t="s">
        <v>1274</v>
      </c>
      <c r="DKF491" s="157" t="s">
        <v>1274</v>
      </c>
      <c r="DKG491" s="157" t="s">
        <v>1274</v>
      </c>
      <c r="DKH491" s="157" t="s">
        <v>1274</v>
      </c>
      <c r="DKI491" s="157" t="s">
        <v>1274</v>
      </c>
      <c r="DKJ491" s="157" t="s">
        <v>1274</v>
      </c>
      <c r="DKK491" s="157" t="s">
        <v>1274</v>
      </c>
      <c r="DKL491" s="157" t="s">
        <v>1274</v>
      </c>
      <c r="DKM491" s="157" t="s">
        <v>1274</v>
      </c>
      <c r="DKN491" s="157" t="s">
        <v>1274</v>
      </c>
      <c r="DKO491" s="157" t="s">
        <v>1274</v>
      </c>
      <c r="DKP491" s="157" t="s">
        <v>1274</v>
      </c>
      <c r="DKQ491" s="157" t="s">
        <v>1274</v>
      </c>
      <c r="DKR491" s="157" t="s">
        <v>1274</v>
      </c>
      <c r="DKS491" s="157" t="s">
        <v>1274</v>
      </c>
      <c r="DKT491" s="157" t="s">
        <v>1274</v>
      </c>
      <c r="DKU491" s="157" t="s">
        <v>1274</v>
      </c>
      <c r="DKV491" s="157" t="s">
        <v>1274</v>
      </c>
      <c r="DKW491" s="157" t="s">
        <v>1274</v>
      </c>
      <c r="DKX491" s="157" t="s">
        <v>1274</v>
      </c>
      <c r="DKY491" s="157" t="s">
        <v>1274</v>
      </c>
      <c r="DKZ491" s="157" t="s">
        <v>1274</v>
      </c>
      <c r="DLA491" s="157" t="s">
        <v>1274</v>
      </c>
      <c r="DLB491" s="157" t="s">
        <v>1274</v>
      </c>
      <c r="DLC491" s="157" t="s">
        <v>1274</v>
      </c>
      <c r="DLD491" s="157" t="s">
        <v>1274</v>
      </c>
      <c r="DLE491" s="157" t="s">
        <v>1274</v>
      </c>
      <c r="DLF491" s="157" t="s">
        <v>1274</v>
      </c>
      <c r="DLG491" s="157" t="s">
        <v>1274</v>
      </c>
      <c r="DLH491" s="157" t="s">
        <v>1274</v>
      </c>
      <c r="DLI491" s="157" t="s">
        <v>1274</v>
      </c>
      <c r="DLJ491" s="157" t="s">
        <v>1274</v>
      </c>
      <c r="DLK491" s="157" t="s">
        <v>1274</v>
      </c>
      <c r="DLL491" s="157" t="s">
        <v>1274</v>
      </c>
      <c r="DLM491" s="157" t="s">
        <v>1274</v>
      </c>
      <c r="DLN491" s="157" t="s">
        <v>1274</v>
      </c>
      <c r="DLO491" s="157" t="s">
        <v>1274</v>
      </c>
      <c r="DLP491" s="157" t="s">
        <v>1274</v>
      </c>
      <c r="DLQ491" s="157" t="s">
        <v>1274</v>
      </c>
      <c r="DLR491" s="157" t="s">
        <v>1274</v>
      </c>
      <c r="DLS491" s="157" t="s">
        <v>1274</v>
      </c>
      <c r="DLT491" s="157" t="s">
        <v>1274</v>
      </c>
      <c r="DLU491" s="157" t="s">
        <v>1274</v>
      </c>
      <c r="DLV491" s="157" t="s">
        <v>1274</v>
      </c>
      <c r="DLW491" s="157" t="s">
        <v>1274</v>
      </c>
      <c r="DLX491" s="157" t="s">
        <v>1274</v>
      </c>
      <c r="DLY491" s="157" t="s">
        <v>1274</v>
      </c>
      <c r="DLZ491" s="157" t="s">
        <v>1274</v>
      </c>
      <c r="DMA491" s="157" t="s">
        <v>1274</v>
      </c>
      <c r="DMB491" s="157" t="s">
        <v>1274</v>
      </c>
      <c r="DMC491" s="157" t="s">
        <v>1274</v>
      </c>
      <c r="DMD491" s="157" t="s">
        <v>1274</v>
      </c>
      <c r="DME491" s="157" t="s">
        <v>1274</v>
      </c>
      <c r="DMF491" s="157" t="s">
        <v>1274</v>
      </c>
      <c r="DMG491" s="157" t="s">
        <v>1274</v>
      </c>
      <c r="DMH491" s="157" t="s">
        <v>1274</v>
      </c>
      <c r="DMI491" s="157" t="s">
        <v>1274</v>
      </c>
      <c r="DMJ491" s="157" t="s">
        <v>1274</v>
      </c>
      <c r="DMK491" s="157" t="s">
        <v>1274</v>
      </c>
      <c r="DML491" s="157" t="s">
        <v>1274</v>
      </c>
      <c r="DMM491" s="157" t="s">
        <v>1274</v>
      </c>
      <c r="DMN491" s="157" t="s">
        <v>1274</v>
      </c>
      <c r="DMO491" s="157" t="s">
        <v>1274</v>
      </c>
      <c r="DMP491" s="157" t="s">
        <v>1274</v>
      </c>
      <c r="DMQ491" s="157" t="s">
        <v>1274</v>
      </c>
      <c r="DMR491" s="157" t="s">
        <v>1274</v>
      </c>
      <c r="DMS491" s="157" t="s">
        <v>1274</v>
      </c>
      <c r="DMT491" s="157" t="s">
        <v>1274</v>
      </c>
      <c r="DMU491" s="157" t="s">
        <v>1274</v>
      </c>
      <c r="DMV491" s="157" t="s">
        <v>1274</v>
      </c>
      <c r="DMW491" s="157" t="s">
        <v>1274</v>
      </c>
      <c r="DMX491" s="157" t="s">
        <v>1274</v>
      </c>
      <c r="DMY491" s="157" t="s">
        <v>1274</v>
      </c>
      <c r="DMZ491" s="157" t="s">
        <v>1274</v>
      </c>
      <c r="DNA491" s="157" t="s">
        <v>1274</v>
      </c>
      <c r="DNB491" s="157" t="s">
        <v>1274</v>
      </c>
      <c r="DNC491" s="157" t="s">
        <v>1274</v>
      </c>
      <c r="DND491" s="157" t="s">
        <v>1274</v>
      </c>
      <c r="DNE491" s="157" t="s">
        <v>1274</v>
      </c>
      <c r="DNF491" s="157" t="s">
        <v>1274</v>
      </c>
      <c r="DNG491" s="157" t="s">
        <v>1274</v>
      </c>
      <c r="DNH491" s="157" t="s">
        <v>1274</v>
      </c>
      <c r="DNI491" s="157" t="s">
        <v>1274</v>
      </c>
      <c r="DNJ491" s="157" t="s">
        <v>1274</v>
      </c>
      <c r="DNK491" s="157" t="s">
        <v>1274</v>
      </c>
      <c r="DNL491" s="157" t="s">
        <v>1274</v>
      </c>
      <c r="DNM491" s="157" t="s">
        <v>1274</v>
      </c>
      <c r="DNN491" s="157" t="s">
        <v>1274</v>
      </c>
      <c r="DNO491" s="157" t="s">
        <v>1274</v>
      </c>
      <c r="DNP491" s="157" t="s">
        <v>1274</v>
      </c>
      <c r="DNQ491" s="157" t="s">
        <v>1274</v>
      </c>
      <c r="DNR491" s="157" t="s">
        <v>1274</v>
      </c>
      <c r="DNS491" s="157" t="s">
        <v>1274</v>
      </c>
      <c r="DNT491" s="157" t="s">
        <v>1274</v>
      </c>
      <c r="DNU491" s="157" t="s">
        <v>1274</v>
      </c>
      <c r="DNV491" s="157" t="s">
        <v>1274</v>
      </c>
      <c r="DNW491" s="157" t="s">
        <v>1274</v>
      </c>
      <c r="DNX491" s="157" t="s">
        <v>1274</v>
      </c>
      <c r="DNY491" s="157" t="s">
        <v>1274</v>
      </c>
      <c r="DNZ491" s="157" t="s">
        <v>1274</v>
      </c>
      <c r="DOA491" s="157" t="s">
        <v>1274</v>
      </c>
      <c r="DOB491" s="157" t="s">
        <v>1274</v>
      </c>
      <c r="DOC491" s="157" t="s">
        <v>1274</v>
      </c>
      <c r="DOD491" s="157" t="s">
        <v>1274</v>
      </c>
      <c r="DOE491" s="157" t="s">
        <v>1274</v>
      </c>
      <c r="DOF491" s="157" t="s">
        <v>1274</v>
      </c>
      <c r="DOG491" s="157" t="s">
        <v>1274</v>
      </c>
      <c r="DOH491" s="157" t="s">
        <v>1274</v>
      </c>
      <c r="DOI491" s="157" t="s">
        <v>1274</v>
      </c>
      <c r="DOJ491" s="157" t="s">
        <v>1274</v>
      </c>
      <c r="DOK491" s="157" t="s">
        <v>1274</v>
      </c>
      <c r="DOL491" s="157" t="s">
        <v>1274</v>
      </c>
      <c r="DOM491" s="157" t="s">
        <v>1274</v>
      </c>
      <c r="DON491" s="157" t="s">
        <v>1274</v>
      </c>
      <c r="DOO491" s="157" t="s">
        <v>1274</v>
      </c>
      <c r="DOP491" s="157" t="s">
        <v>1274</v>
      </c>
      <c r="DOQ491" s="157" t="s">
        <v>1274</v>
      </c>
      <c r="DOR491" s="157" t="s">
        <v>1274</v>
      </c>
      <c r="DOS491" s="157" t="s">
        <v>1274</v>
      </c>
      <c r="DOT491" s="157" t="s">
        <v>1274</v>
      </c>
      <c r="DOU491" s="157" t="s">
        <v>1274</v>
      </c>
      <c r="DOV491" s="157" t="s">
        <v>1274</v>
      </c>
      <c r="DOW491" s="157" t="s">
        <v>1274</v>
      </c>
      <c r="DOX491" s="157" t="s">
        <v>1274</v>
      </c>
      <c r="DOY491" s="157" t="s">
        <v>1274</v>
      </c>
      <c r="DOZ491" s="157" t="s">
        <v>1274</v>
      </c>
      <c r="DPA491" s="157" t="s">
        <v>1274</v>
      </c>
      <c r="DPB491" s="157" t="s">
        <v>1274</v>
      </c>
      <c r="DPC491" s="157" t="s">
        <v>1274</v>
      </c>
      <c r="DPD491" s="157" t="s">
        <v>1274</v>
      </c>
      <c r="DPE491" s="157" t="s">
        <v>1274</v>
      </c>
      <c r="DPF491" s="157" t="s">
        <v>1274</v>
      </c>
      <c r="DPG491" s="157" t="s">
        <v>1274</v>
      </c>
      <c r="DPH491" s="157" t="s">
        <v>1274</v>
      </c>
      <c r="DPI491" s="157" t="s">
        <v>1274</v>
      </c>
      <c r="DPJ491" s="157" t="s">
        <v>1274</v>
      </c>
      <c r="DPK491" s="157" t="s">
        <v>1274</v>
      </c>
      <c r="DPL491" s="157" t="s">
        <v>1274</v>
      </c>
      <c r="DPM491" s="157" t="s">
        <v>1274</v>
      </c>
      <c r="DPN491" s="157" t="s">
        <v>1274</v>
      </c>
      <c r="DPO491" s="157" t="s">
        <v>1274</v>
      </c>
      <c r="DPP491" s="157" t="s">
        <v>1274</v>
      </c>
      <c r="DPQ491" s="157" t="s">
        <v>1274</v>
      </c>
      <c r="DPR491" s="157" t="s">
        <v>1274</v>
      </c>
      <c r="DPS491" s="157" t="s">
        <v>1274</v>
      </c>
      <c r="DPT491" s="157" t="s">
        <v>1274</v>
      </c>
      <c r="DPU491" s="157" t="s">
        <v>1274</v>
      </c>
      <c r="DPV491" s="157" t="s">
        <v>1274</v>
      </c>
      <c r="DPW491" s="157" t="s">
        <v>1274</v>
      </c>
      <c r="DPX491" s="157" t="s">
        <v>1274</v>
      </c>
      <c r="DPY491" s="157" t="s">
        <v>1274</v>
      </c>
      <c r="DPZ491" s="157" t="s">
        <v>1274</v>
      </c>
      <c r="DQA491" s="157" t="s">
        <v>1274</v>
      </c>
      <c r="DQB491" s="157" t="s">
        <v>1274</v>
      </c>
      <c r="DQC491" s="157" t="s">
        <v>1274</v>
      </c>
      <c r="DQD491" s="157" t="s">
        <v>1274</v>
      </c>
      <c r="DQE491" s="157" t="s">
        <v>1274</v>
      </c>
      <c r="DQF491" s="157" t="s">
        <v>1274</v>
      </c>
      <c r="DQG491" s="157" t="s">
        <v>1274</v>
      </c>
      <c r="DQH491" s="157" t="s">
        <v>1274</v>
      </c>
      <c r="DQI491" s="157" t="s">
        <v>1274</v>
      </c>
      <c r="DQJ491" s="157" t="s">
        <v>1274</v>
      </c>
      <c r="DQK491" s="157" t="s">
        <v>1274</v>
      </c>
      <c r="DQL491" s="157" t="s">
        <v>1274</v>
      </c>
      <c r="DQM491" s="157" t="s">
        <v>1274</v>
      </c>
      <c r="DQN491" s="157" t="s">
        <v>1274</v>
      </c>
      <c r="DQO491" s="157" t="s">
        <v>1274</v>
      </c>
      <c r="DQP491" s="157" t="s">
        <v>1274</v>
      </c>
      <c r="DQQ491" s="157" t="s">
        <v>1274</v>
      </c>
      <c r="DQR491" s="157" t="s">
        <v>1274</v>
      </c>
      <c r="DQS491" s="157" t="s">
        <v>1274</v>
      </c>
      <c r="DQT491" s="157" t="s">
        <v>1274</v>
      </c>
      <c r="DQU491" s="157" t="s">
        <v>1274</v>
      </c>
      <c r="DQV491" s="157" t="s">
        <v>1274</v>
      </c>
      <c r="DQW491" s="157" t="s">
        <v>1274</v>
      </c>
      <c r="DQX491" s="157" t="s">
        <v>1274</v>
      </c>
      <c r="DQY491" s="157" t="s">
        <v>1274</v>
      </c>
      <c r="DQZ491" s="157" t="s">
        <v>1274</v>
      </c>
      <c r="DRA491" s="157" t="s">
        <v>1274</v>
      </c>
      <c r="DRB491" s="157" t="s">
        <v>1274</v>
      </c>
      <c r="DRC491" s="157" t="s">
        <v>1274</v>
      </c>
      <c r="DRD491" s="157" t="s">
        <v>1274</v>
      </c>
      <c r="DRE491" s="157" t="s">
        <v>1274</v>
      </c>
      <c r="DRF491" s="157" t="s">
        <v>1274</v>
      </c>
      <c r="DRG491" s="157" t="s">
        <v>1274</v>
      </c>
      <c r="DRH491" s="157" t="s">
        <v>1274</v>
      </c>
      <c r="DRI491" s="157" t="s">
        <v>1274</v>
      </c>
      <c r="DRJ491" s="157" t="s">
        <v>1274</v>
      </c>
      <c r="DRK491" s="157" t="s">
        <v>1274</v>
      </c>
      <c r="DRL491" s="157" t="s">
        <v>1274</v>
      </c>
      <c r="DRM491" s="157" t="s">
        <v>1274</v>
      </c>
      <c r="DRN491" s="157" t="s">
        <v>1274</v>
      </c>
      <c r="DRO491" s="157" t="s">
        <v>1274</v>
      </c>
      <c r="DRP491" s="157" t="s">
        <v>1274</v>
      </c>
      <c r="DRQ491" s="157" t="s">
        <v>1274</v>
      </c>
      <c r="DRR491" s="157" t="s">
        <v>1274</v>
      </c>
      <c r="DRS491" s="157" t="s">
        <v>1274</v>
      </c>
      <c r="DRT491" s="157" t="s">
        <v>1274</v>
      </c>
      <c r="DRU491" s="157" t="s">
        <v>1274</v>
      </c>
      <c r="DRV491" s="157" t="s">
        <v>1274</v>
      </c>
      <c r="DRW491" s="157" t="s">
        <v>1274</v>
      </c>
      <c r="DRX491" s="157" t="s">
        <v>1274</v>
      </c>
      <c r="DRY491" s="157" t="s">
        <v>1274</v>
      </c>
      <c r="DRZ491" s="157" t="s">
        <v>1274</v>
      </c>
      <c r="DSA491" s="157" t="s">
        <v>1274</v>
      </c>
      <c r="DSB491" s="157" t="s">
        <v>1274</v>
      </c>
      <c r="DSC491" s="157" t="s">
        <v>1274</v>
      </c>
      <c r="DSD491" s="157" t="s">
        <v>1274</v>
      </c>
      <c r="DSE491" s="157" t="s">
        <v>1274</v>
      </c>
      <c r="DSF491" s="157" t="s">
        <v>1274</v>
      </c>
      <c r="DSG491" s="157" t="s">
        <v>1274</v>
      </c>
      <c r="DSH491" s="157" t="s">
        <v>1274</v>
      </c>
      <c r="DSI491" s="157" t="s">
        <v>1274</v>
      </c>
      <c r="DSJ491" s="157" t="s">
        <v>1274</v>
      </c>
      <c r="DSK491" s="157" t="s">
        <v>1274</v>
      </c>
      <c r="DSL491" s="157" t="s">
        <v>1274</v>
      </c>
      <c r="DSM491" s="157" t="s">
        <v>1274</v>
      </c>
      <c r="DSN491" s="157" t="s">
        <v>1274</v>
      </c>
      <c r="DSO491" s="157" t="s">
        <v>1274</v>
      </c>
      <c r="DSP491" s="157" t="s">
        <v>1274</v>
      </c>
      <c r="DSQ491" s="157" t="s">
        <v>1274</v>
      </c>
      <c r="DSR491" s="157" t="s">
        <v>1274</v>
      </c>
      <c r="DSS491" s="157" t="s">
        <v>1274</v>
      </c>
      <c r="DST491" s="157" t="s">
        <v>1274</v>
      </c>
      <c r="DSU491" s="157" t="s">
        <v>1274</v>
      </c>
      <c r="DSV491" s="157" t="s">
        <v>1274</v>
      </c>
      <c r="DSW491" s="157" t="s">
        <v>1274</v>
      </c>
      <c r="DSX491" s="157" t="s">
        <v>1274</v>
      </c>
      <c r="DSY491" s="157" t="s">
        <v>1274</v>
      </c>
      <c r="DSZ491" s="157" t="s">
        <v>1274</v>
      </c>
      <c r="DTA491" s="157" t="s">
        <v>1274</v>
      </c>
      <c r="DTB491" s="157" t="s">
        <v>1274</v>
      </c>
      <c r="DTC491" s="157" t="s">
        <v>1274</v>
      </c>
      <c r="DTD491" s="157" t="s">
        <v>1274</v>
      </c>
      <c r="DTE491" s="157" t="s">
        <v>1274</v>
      </c>
      <c r="DTF491" s="157" t="s">
        <v>1274</v>
      </c>
      <c r="DTG491" s="157" t="s">
        <v>1274</v>
      </c>
      <c r="DTH491" s="157" t="s">
        <v>1274</v>
      </c>
      <c r="DTI491" s="157" t="s">
        <v>1274</v>
      </c>
      <c r="DTJ491" s="157" t="s">
        <v>1274</v>
      </c>
      <c r="DTK491" s="157" t="s">
        <v>1274</v>
      </c>
      <c r="DTL491" s="157" t="s">
        <v>1274</v>
      </c>
      <c r="DTM491" s="157" t="s">
        <v>1274</v>
      </c>
      <c r="DTN491" s="157" t="s">
        <v>1274</v>
      </c>
      <c r="DTO491" s="157" t="s">
        <v>1274</v>
      </c>
      <c r="DTP491" s="157" t="s">
        <v>1274</v>
      </c>
      <c r="DTQ491" s="157" t="s">
        <v>1274</v>
      </c>
      <c r="DTR491" s="157" t="s">
        <v>1274</v>
      </c>
      <c r="DTS491" s="157" t="s">
        <v>1274</v>
      </c>
      <c r="DTT491" s="157" t="s">
        <v>1274</v>
      </c>
      <c r="DTU491" s="157" t="s">
        <v>1274</v>
      </c>
      <c r="DTV491" s="157" t="s">
        <v>1274</v>
      </c>
      <c r="DTW491" s="157" t="s">
        <v>1274</v>
      </c>
      <c r="DTX491" s="157" t="s">
        <v>1274</v>
      </c>
      <c r="DTY491" s="157" t="s">
        <v>1274</v>
      </c>
      <c r="DTZ491" s="157" t="s">
        <v>1274</v>
      </c>
      <c r="DUA491" s="157" t="s">
        <v>1274</v>
      </c>
      <c r="DUB491" s="157" t="s">
        <v>1274</v>
      </c>
      <c r="DUC491" s="157" t="s">
        <v>1274</v>
      </c>
      <c r="DUD491" s="157" t="s">
        <v>1274</v>
      </c>
      <c r="DUE491" s="157" t="s">
        <v>1274</v>
      </c>
      <c r="DUF491" s="157" t="s">
        <v>1274</v>
      </c>
      <c r="DUG491" s="157" t="s">
        <v>1274</v>
      </c>
      <c r="DUH491" s="157" t="s">
        <v>1274</v>
      </c>
      <c r="DUI491" s="157" t="s">
        <v>1274</v>
      </c>
      <c r="DUJ491" s="157" t="s">
        <v>1274</v>
      </c>
      <c r="DUK491" s="157" t="s">
        <v>1274</v>
      </c>
      <c r="DUL491" s="157" t="s">
        <v>1274</v>
      </c>
      <c r="DUM491" s="157" t="s">
        <v>1274</v>
      </c>
      <c r="DUN491" s="157" t="s">
        <v>1274</v>
      </c>
      <c r="DUO491" s="157" t="s">
        <v>1274</v>
      </c>
      <c r="DUP491" s="157" t="s">
        <v>1274</v>
      </c>
      <c r="DUQ491" s="157" t="s">
        <v>1274</v>
      </c>
      <c r="DUR491" s="157" t="s">
        <v>1274</v>
      </c>
      <c r="DUS491" s="157" t="s">
        <v>1274</v>
      </c>
      <c r="DUT491" s="157" t="s">
        <v>1274</v>
      </c>
      <c r="DUU491" s="157" t="s">
        <v>1274</v>
      </c>
      <c r="DUV491" s="157" t="s">
        <v>1274</v>
      </c>
      <c r="DUW491" s="157" t="s">
        <v>1274</v>
      </c>
      <c r="DUX491" s="157" t="s">
        <v>1274</v>
      </c>
      <c r="DUY491" s="157" t="s">
        <v>1274</v>
      </c>
      <c r="DUZ491" s="157" t="s">
        <v>1274</v>
      </c>
      <c r="DVA491" s="157" t="s">
        <v>1274</v>
      </c>
      <c r="DVB491" s="157" t="s">
        <v>1274</v>
      </c>
      <c r="DVC491" s="157" t="s">
        <v>1274</v>
      </c>
      <c r="DVD491" s="157" t="s">
        <v>1274</v>
      </c>
      <c r="DVE491" s="157" t="s">
        <v>1274</v>
      </c>
      <c r="DVF491" s="157" t="s">
        <v>1274</v>
      </c>
      <c r="DVG491" s="157" t="s">
        <v>1274</v>
      </c>
      <c r="DVH491" s="157" t="s">
        <v>1274</v>
      </c>
      <c r="DVI491" s="157" t="s">
        <v>1274</v>
      </c>
      <c r="DVJ491" s="157" t="s">
        <v>1274</v>
      </c>
      <c r="DVK491" s="157" t="s">
        <v>1274</v>
      </c>
      <c r="DVL491" s="157" t="s">
        <v>1274</v>
      </c>
      <c r="DVM491" s="157" t="s">
        <v>1274</v>
      </c>
      <c r="DVN491" s="157" t="s">
        <v>1274</v>
      </c>
      <c r="DVO491" s="157" t="s">
        <v>1274</v>
      </c>
      <c r="DVP491" s="157" t="s">
        <v>1274</v>
      </c>
      <c r="DVQ491" s="157" t="s">
        <v>1274</v>
      </c>
      <c r="DVR491" s="157" t="s">
        <v>1274</v>
      </c>
      <c r="DVS491" s="157" t="s">
        <v>1274</v>
      </c>
      <c r="DVT491" s="157" t="s">
        <v>1274</v>
      </c>
      <c r="DVU491" s="157" t="s">
        <v>1274</v>
      </c>
      <c r="DVV491" s="157" t="s">
        <v>1274</v>
      </c>
      <c r="DVW491" s="157" t="s">
        <v>1274</v>
      </c>
      <c r="DVX491" s="157" t="s">
        <v>1274</v>
      </c>
      <c r="DVY491" s="157" t="s">
        <v>1274</v>
      </c>
      <c r="DVZ491" s="157" t="s">
        <v>1274</v>
      </c>
      <c r="DWA491" s="157" t="s">
        <v>1274</v>
      </c>
      <c r="DWB491" s="157" t="s">
        <v>1274</v>
      </c>
      <c r="DWC491" s="157" t="s">
        <v>1274</v>
      </c>
      <c r="DWD491" s="157" t="s">
        <v>1274</v>
      </c>
      <c r="DWE491" s="157" t="s">
        <v>1274</v>
      </c>
      <c r="DWF491" s="157" t="s">
        <v>1274</v>
      </c>
      <c r="DWG491" s="157" t="s">
        <v>1274</v>
      </c>
      <c r="DWH491" s="157" t="s">
        <v>1274</v>
      </c>
      <c r="DWI491" s="157" t="s">
        <v>1274</v>
      </c>
      <c r="DWJ491" s="157" t="s">
        <v>1274</v>
      </c>
      <c r="DWK491" s="157" t="s">
        <v>1274</v>
      </c>
      <c r="DWL491" s="157" t="s">
        <v>1274</v>
      </c>
      <c r="DWM491" s="157" t="s">
        <v>1274</v>
      </c>
      <c r="DWN491" s="157" t="s">
        <v>1274</v>
      </c>
      <c r="DWO491" s="157" t="s">
        <v>1274</v>
      </c>
      <c r="DWP491" s="157" t="s">
        <v>1274</v>
      </c>
      <c r="DWQ491" s="157" t="s">
        <v>1274</v>
      </c>
      <c r="DWR491" s="157" t="s">
        <v>1274</v>
      </c>
      <c r="DWS491" s="157" t="s">
        <v>1274</v>
      </c>
      <c r="DWT491" s="157" t="s">
        <v>1274</v>
      </c>
      <c r="DWU491" s="157" t="s">
        <v>1274</v>
      </c>
      <c r="DWV491" s="157" t="s">
        <v>1274</v>
      </c>
      <c r="DWW491" s="157" t="s">
        <v>1274</v>
      </c>
      <c r="DWX491" s="157" t="s">
        <v>1274</v>
      </c>
      <c r="DWY491" s="157" t="s">
        <v>1274</v>
      </c>
      <c r="DWZ491" s="157" t="s">
        <v>1274</v>
      </c>
      <c r="DXA491" s="157" t="s">
        <v>1274</v>
      </c>
      <c r="DXB491" s="157" t="s">
        <v>1274</v>
      </c>
      <c r="DXC491" s="157" t="s">
        <v>1274</v>
      </c>
      <c r="DXD491" s="157" t="s">
        <v>1274</v>
      </c>
      <c r="DXE491" s="157" t="s">
        <v>1274</v>
      </c>
      <c r="DXF491" s="157" t="s">
        <v>1274</v>
      </c>
      <c r="DXG491" s="157" t="s">
        <v>1274</v>
      </c>
      <c r="DXH491" s="157" t="s">
        <v>1274</v>
      </c>
      <c r="DXI491" s="157" t="s">
        <v>1274</v>
      </c>
      <c r="DXJ491" s="157" t="s">
        <v>1274</v>
      </c>
      <c r="DXK491" s="157" t="s">
        <v>1274</v>
      </c>
      <c r="DXL491" s="157" t="s">
        <v>1274</v>
      </c>
      <c r="DXM491" s="157" t="s">
        <v>1274</v>
      </c>
      <c r="DXN491" s="157" t="s">
        <v>1274</v>
      </c>
      <c r="DXO491" s="157" t="s">
        <v>1274</v>
      </c>
      <c r="DXP491" s="157" t="s">
        <v>1274</v>
      </c>
      <c r="DXQ491" s="157" t="s">
        <v>1274</v>
      </c>
      <c r="DXR491" s="157" t="s">
        <v>1274</v>
      </c>
      <c r="DXS491" s="157" t="s">
        <v>1274</v>
      </c>
      <c r="DXT491" s="157" t="s">
        <v>1274</v>
      </c>
      <c r="DXU491" s="157" t="s">
        <v>1274</v>
      </c>
      <c r="DXV491" s="157" t="s">
        <v>1274</v>
      </c>
      <c r="DXW491" s="157" t="s">
        <v>1274</v>
      </c>
      <c r="DXX491" s="157" t="s">
        <v>1274</v>
      </c>
      <c r="DXY491" s="157" t="s">
        <v>1274</v>
      </c>
      <c r="DXZ491" s="157" t="s">
        <v>1274</v>
      </c>
      <c r="DYA491" s="157" t="s">
        <v>1274</v>
      </c>
      <c r="DYB491" s="157" t="s">
        <v>1274</v>
      </c>
      <c r="DYC491" s="157" t="s">
        <v>1274</v>
      </c>
      <c r="DYD491" s="157" t="s">
        <v>1274</v>
      </c>
      <c r="DYE491" s="157" t="s">
        <v>1274</v>
      </c>
      <c r="DYF491" s="157" t="s">
        <v>1274</v>
      </c>
      <c r="DYG491" s="157" t="s">
        <v>1274</v>
      </c>
      <c r="DYH491" s="157" t="s">
        <v>1274</v>
      </c>
      <c r="DYI491" s="157" t="s">
        <v>1274</v>
      </c>
      <c r="DYJ491" s="157" t="s">
        <v>1274</v>
      </c>
      <c r="DYK491" s="157" t="s">
        <v>1274</v>
      </c>
      <c r="DYL491" s="157" t="s">
        <v>1274</v>
      </c>
      <c r="DYM491" s="157" t="s">
        <v>1274</v>
      </c>
      <c r="DYN491" s="157" t="s">
        <v>1274</v>
      </c>
      <c r="DYO491" s="157" t="s">
        <v>1274</v>
      </c>
      <c r="DYP491" s="157" t="s">
        <v>1274</v>
      </c>
      <c r="DYQ491" s="157" t="s">
        <v>1274</v>
      </c>
      <c r="DYR491" s="157" t="s">
        <v>1274</v>
      </c>
      <c r="DYS491" s="157" t="s">
        <v>1274</v>
      </c>
      <c r="DYT491" s="157" t="s">
        <v>1274</v>
      </c>
      <c r="DYU491" s="157" t="s">
        <v>1274</v>
      </c>
      <c r="DYV491" s="157" t="s">
        <v>1274</v>
      </c>
      <c r="DYW491" s="157" t="s">
        <v>1274</v>
      </c>
      <c r="DYX491" s="157" t="s">
        <v>1274</v>
      </c>
      <c r="DYY491" s="157" t="s">
        <v>1274</v>
      </c>
      <c r="DYZ491" s="157" t="s">
        <v>1274</v>
      </c>
      <c r="DZA491" s="157" t="s">
        <v>1274</v>
      </c>
      <c r="DZB491" s="157" t="s">
        <v>1274</v>
      </c>
      <c r="DZC491" s="157" t="s">
        <v>1274</v>
      </c>
      <c r="DZD491" s="157" t="s">
        <v>1274</v>
      </c>
      <c r="DZE491" s="157" t="s">
        <v>1274</v>
      </c>
      <c r="DZF491" s="157" t="s">
        <v>1274</v>
      </c>
      <c r="DZG491" s="157" t="s">
        <v>1274</v>
      </c>
      <c r="DZH491" s="157" t="s">
        <v>1274</v>
      </c>
      <c r="DZI491" s="157" t="s">
        <v>1274</v>
      </c>
      <c r="DZJ491" s="157" t="s">
        <v>1274</v>
      </c>
      <c r="DZK491" s="157" t="s">
        <v>1274</v>
      </c>
      <c r="DZL491" s="157" t="s">
        <v>1274</v>
      </c>
      <c r="DZM491" s="157" t="s">
        <v>1274</v>
      </c>
      <c r="DZN491" s="157" t="s">
        <v>1274</v>
      </c>
      <c r="DZO491" s="157" t="s">
        <v>1274</v>
      </c>
      <c r="DZP491" s="157" t="s">
        <v>1274</v>
      </c>
      <c r="DZQ491" s="157" t="s">
        <v>1274</v>
      </c>
      <c r="DZR491" s="157" t="s">
        <v>1274</v>
      </c>
      <c r="DZS491" s="157" t="s">
        <v>1274</v>
      </c>
      <c r="DZT491" s="157" t="s">
        <v>1274</v>
      </c>
      <c r="DZU491" s="157" t="s">
        <v>1274</v>
      </c>
      <c r="DZV491" s="157" t="s">
        <v>1274</v>
      </c>
      <c r="DZW491" s="157" t="s">
        <v>1274</v>
      </c>
      <c r="DZX491" s="157" t="s">
        <v>1274</v>
      </c>
      <c r="DZY491" s="157" t="s">
        <v>1274</v>
      </c>
      <c r="DZZ491" s="157" t="s">
        <v>1274</v>
      </c>
      <c r="EAA491" s="157" t="s">
        <v>1274</v>
      </c>
      <c r="EAB491" s="157" t="s">
        <v>1274</v>
      </c>
      <c r="EAC491" s="157" t="s">
        <v>1274</v>
      </c>
      <c r="EAD491" s="157" t="s">
        <v>1274</v>
      </c>
      <c r="EAE491" s="157" t="s">
        <v>1274</v>
      </c>
      <c r="EAF491" s="157" t="s">
        <v>1274</v>
      </c>
      <c r="EAG491" s="157" t="s">
        <v>1274</v>
      </c>
      <c r="EAH491" s="157" t="s">
        <v>1274</v>
      </c>
      <c r="EAI491" s="157" t="s">
        <v>1274</v>
      </c>
      <c r="EAJ491" s="157" t="s">
        <v>1274</v>
      </c>
      <c r="EAK491" s="157" t="s">
        <v>1274</v>
      </c>
      <c r="EAL491" s="157" t="s">
        <v>1274</v>
      </c>
      <c r="EAM491" s="157" t="s">
        <v>1274</v>
      </c>
      <c r="EAN491" s="157" t="s">
        <v>1274</v>
      </c>
      <c r="EAO491" s="157" t="s">
        <v>1274</v>
      </c>
      <c r="EAP491" s="157" t="s">
        <v>1274</v>
      </c>
      <c r="EAQ491" s="157" t="s">
        <v>1274</v>
      </c>
      <c r="EAR491" s="157" t="s">
        <v>1274</v>
      </c>
      <c r="EAS491" s="157" t="s">
        <v>1274</v>
      </c>
      <c r="EAT491" s="157" t="s">
        <v>1274</v>
      </c>
      <c r="EAU491" s="157" t="s">
        <v>1274</v>
      </c>
      <c r="EAV491" s="157" t="s">
        <v>1274</v>
      </c>
      <c r="EAW491" s="157" t="s">
        <v>1274</v>
      </c>
      <c r="EAX491" s="157" t="s">
        <v>1274</v>
      </c>
      <c r="EAY491" s="157" t="s">
        <v>1274</v>
      </c>
      <c r="EAZ491" s="157" t="s">
        <v>1274</v>
      </c>
      <c r="EBA491" s="157" t="s">
        <v>1274</v>
      </c>
      <c r="EBB491" s="157" t="s">
        <v>1274</v>
      </c>
      <c r="EBC491" s="157" t="s">
        <v>1274</v>
      </c>
      <c r="EBD491" s="157" t="s">
        <v>1274</v>
      </c>
      <c r="EBE491" s="157" t="s">
        <v>1274</v>
      </c>
      <c r="EBF491" s="157" t="s">
        <v>1274</v>
      </c>
      <c r="EBG491" s="157" t="s">
        <v>1274</v>
      </c>
      <c r="EBH491" s="157" t="s">
        <v>1274</v>
      </c>
      <c r="EBI491" s="157" t="s">
        <v>1274</v>
      </c>
      <c r="EBJ491" s="157" t="s">
        <v>1274</v>
      </c>
      <c r="EBK491" s="157" t="s">
        <v>1274</v>
      </c>
      <c r="EBL491" s="157" t="s">
        <v>1274</v>
      </c>
      <c r="EBM491" s="157" t="s">
        <v>1274</v>
      </c>
      <c r="EBN491" s="157" t="s">
        <v>1274</v>
      </c>
      <c r="EBO491" s="157" t="s">
        <v>1274</v>
      </c>
      <c r="EBP491" s="157" t="s">
        <v>1274</v>
      </c>
      <c r="EBQ491" s="157" t="s">
        <v>1274</v>
      </c>
      <c r="EBR491" s="157" t="s">
        <v>1274</v>
      </c>
      <c r="EBS491" s="157" t="s">
        <v>1274</v>
      </c>
      <c r="EBT491" s="157" t="s">
        <v>1274</v>
      </c>
      <c r="EBU491" s="157" t="s">
        <v>1274</v>
      </c>
      <c r="EBV491" s="157" t="s">
        <v>1274</v>
      </c>
      <c r="EBW491" s="157" t="s">
        <v>1274</v>
      </c>
      <c r="EBX491" s="157" t="s">
        <v>1274</v>
      </c>
      <c r="EBY491" s="157" t="s">
        <v>1274</v>
      </c>
      <c r="EBZ491" s="157" t="s">
        <v>1274</v>
      </c>
      <c r="ECA491" s="157" t="s">
        <v>1274</v>
      </c>
      <c r="ECB491" s="157" t="s">
        <v>1274</v>
      </c>
      <c r="ECC491" s="157" t="s">
        <v>1274</v>
      </c>
      <c r="ECD491" s="157" t="s">
        <v>1274</v>
      </c>
      <c r="ECE491" s="157" t="s">
        <v>1274</v>
      </c>
      <c r="ECF491" s="157" t="s">
        <v>1274</v>
      </c>
      <c r="ECG491" s="157" t="s">
        <v>1274</v>
      </c>
      <c r="ECH491" s="157" t="s">
        <v>1274</v>
      </c>
      <c r="ECI491" s="157" t="s">
        <v>1274</v>
      </c>
      <c r="ECJ491" s="157" t="s">
        <v>1274</v>
      </c>
      <c r="ECK491" s="157" t="s">
        <v>1274</v>
      </c>
      <c r="ECL491" s="157" t="s">
        <v>1274</v>
      </c>
      <c r="ECM491" s="157" t="s">
        <v>1274</v>
      </c>
      <c r="ECN491" s="157" t="s">
        <v>1274</v>
      </c>
      <c r="ECO491" s="157" t="s">
        <v>1274</v>
      </c>
      <c r="ECP491" s="157" t="s">
        <v>1274</v>
      </c>
      <c r="ECQ491" s="157" t="s">
        <v>1274</v>
      </c>
      <c r="ECR491" s="157" t="s">
        <v>1274</v>
      </c>
      <c r="ECS491" s="157" t="s">
        <v>1274</v>
      </c>
      <c r="ECT491" s="157" t="s">
        <v>1274</v>
      </c>
      <c r="ECU491" s="157" t="s">
        <v>1274</v>
      </c>
      <c r="ECV491" s="157" t="s">
        <v>1274</v>
      </c>
      <c r="ECW491" s="157" t="s">
        <v>1274</v>
      </c>
      <c r="ECX491" s="157" t="s">
        <v>1274</v>
      </c>
      <c r="ECY491" s="157" t="s">
        <v>1274</v>
      </c>
      <c r="ECZ491" s="157" t="s">
        <v>1274</v>
      </c>
      <c r="EDA491" s="157" t="s">
        <v>1274</v>
      </c>
      <c r="EDB491" s="157" t="s">
        <v>1274</v>
      </c>
      <c r="EDC491" s="157" t="s">
        <v>1274</v>
      </c>
      <c r="EDD491" s="157" t="s">
        <v>1274</v>
      </c>
      <c r="EDE491" s="157" t="s">
        <v>1274</v>
      </c>
      <c r="EDF491" s="157" t="s">
        <v>1274</v>
      </c>
      <c r="EDG491" s="157" t="s">
        <v>1274</v>
      </c>
      <c r="EDH491" s="157" t="s">
        <v>1274</v>
      </c>
      <c r="EDI491" s="157" t="s">
        <v>1274</v>
      </c>
      <c r="EDJ491" s="157" t="s">
        <v>1274</v>
      </c>
      <c r="EDK491" s="157" t="s">
        <v>1274</v>
      </c>
      <c r="EDL491" s="157" t="s">
        <v>1274</v>
      </c>
      <c r="EDM491" s="157" t="s">
        <v>1274</v>
      </c>
      <c r="EDN491" s="157" t="s">
        <v>1274</v>
      </c>
      <c r="EDO491" s="157" t="s">
        <v>1274</v>
      </c>
      <c r="EDP491" s="157" t="s">
        <v>1274</v>
      </c>
      <c r="EDQ491" s="157" t="s">
        <v>1274</v>
      </c>
      <c r="EDR491" s="157" t="s">
        <v>1274</v>
      </c>
      <c r="EDS491" s="157" t="s">
        <v>1274</v>
      </c>
      <c r="EDT491" s="157" t="s">
        <v>1274</v>
      </c>
      <c r="EDU491" s="157" t="s">
        <v>1274</v>
      </c>
      <c r="EDV491" s="157" t="s">
        <v>1274</v>
      </c>
      <c r="EDW491" s="157" t="s">
        <v>1274</v>
      </c>
      <c r="EDX491" s="157" t="s">
        <v>1274</v>
      </c>
      <c r="EDY491" s="157" t="s">
        <v>1274</v>
      </c>
      <c r="EDZ491" s="157" t="s">
        <v>1274</v>
      </c>
      <c r="EEA491" s="157" t="s">
        <v>1274</v>
      </c>
      <c r="EEB491" s="157" t="s">
        <v>1274</v>
      </c>
      <c r="EEC491" s="157" t="s">
        <v>1274</v>
      </c>
      <c r="EED491" s="157" t="s">
        <v>1274</v>
      </c>
      <c r="EEE491" s="157" t="s">
        <v>1274</v>
      </c>
      <c r="EEF491" s="157" t="s">
        <v>1274</v>
      </c>
      <c r="EEG491" s="157" t="s">
        <v>1274</v>
      </c>
      <c r="EEH491" s="157" t="s">
        <v>1274</v>
      </c>
      <c r="EEI491" s="157" t="s">
        <v>1274</v>
      </c>
      <c r="EEJ491" s="157" t="s">
        <v>1274</v>
      </c>
      <c r="EEK491" s="157" t="s">
        <v>1274</v>
      </c>
      <c r="EEL491" s="157" t="s">
        <v>1274</v>
      </c>
      <c r="EEM491" s="157" t="s">
        <v>1274</v>
      </c>
      <c r="EEN491" s="157" t="s">
        <v>1274</v>
      </c>
      <c r="EEO491" s="157" t="s">
        <v>1274</v>
      </c>
      <c r="EEP491" s="157" t="s">
        <v>1274</v>
      </c>
      <c r="EEQ491" s="157" t="s">
        <v>1274</v>
      </c>
      <c r="EER491" s="157" t="s">
        <v>1274</v>
      </c>
      <c r="EES491" s="157" t="s">
        <v>1274</v>
      </c>
      <c r="EET491" s="157" t="s">
        <v>1274</v>
      </c>
      <c r="EEU491" s="157" t="s">
        <v>1274</v>
      </c>
      <c r="EEV491" s="157" t="s">
        <v>1274</v>
      </c>
      <c r="EEW491" s="157" t="s">
        <v>1274</v>
      </c>
      <c r="EEX491" s="157" t="s">
        <v>1274</v>
      </c>
      <c r="EEY491" s="157" t="s">
        <v>1274</v>
      </c>
      <c r="EEZ491" s="157" t="s">
        <v>1274</v>
      </c>
      <c r="EFA491" s="157" t="s">
        <v>1274</v>
      </c>
      <c r="EFB491" s="157" t="s">
        <v>1274</v>
      </c>
      <c r="EFC491" s="157" t="s">
        <v>1274</v>
      </c>
      <c r="EFD491" s="157" t="s">
        <v>1274</v>
      </c>
      <c r="EFE491" s="157" t="s">
        <v>1274</v>
      </c>
      <c r="EFF491" s="157" t="s">
        <v>1274</v>
      </c>
      <c r="EFG491" s="157" t="s">
        <v>1274</v>
      </c>
      <c r="EFH491" s="157" t="s">
        <v>1274</v>
      </c>
      <c r="EFI491" s="157" t="s">
        <v>1274</v>
      </c>
      <c r="EFJ491" s="157" t="s">
        <v>1274</v>
      </c>
      <c r="EFK491" s="157" t="s">
        <v>1274</v>
      </c>
      <c r="EFL491" s="157" t="s">
        <v>1274</v>
      </c>
      <c r="EFM491" s="157" t="s">
        <v>1274</v>
      </c>
      <c r="EFN491" s="157" t="s">
        <v>1274</v>
      </c>
      <c r="EFO491" s="157" t="s">
        <v>1274</v>
      </c>
      <c r="EFP491" s="157" t="s">
        <v>1274</v>
      </c>
      <c r="EFQ491" s="157" t="s">
        <v>1274</v>
      </c>
      <c r="EFR491" s="157" t="s">
        <v>1274</v>
      </c>
      <c r="EFS491" s="157" t="s">
        <v>1274</v>
      </c>
      <c r="EFT491" s="157" t="s">
        <v>1274</v>
      </c>
      <c r="EFU491" s="157" t="s">
        <v>1274</v>
      </c>
      <c r="EFV491" s="157" t="s">
        <v>1274</v>
      </c>
      <c r="EFW491" s="157" t="s">
        <v>1274</v>
      </c>
      <c r="EFX491" s="157" t="s">
        <v>1274</v>
      </c>
      <c r="EFY491" s="157" t="s">
        <v>1274</v>
      </c>
      <c r="EFZ491" s="157" t="s">
        <v>1274</v>
      </c>
      <c r="EGA491" s="157" t="s">
        <v>1274</v>
      </c>
      <c r="EGB491" s="157" t="s">
        <v>1274</v>
      </c>
      <c r="EGC491" s="157" t="s">
        <v>1274</v>
      </c>
      <c r="EGD491" s="157" t="s">
        <v>1274</v>
      </c>
      <c r="EGE491" s="157" t="s">
        <v>1274</v>
      </c>
      <c r="EGF491" s="157" t="s">
        <v>1274</v>
      </c>
      <c r="EGG491" s="157" t="s">
        <v>1274</v>
      </c>
      <c r="EGH491" s="157" t="s">
        <v>1274</v>
      </c>
      <c r="EGI491" s="157" t="s">
        <v>1274</v>
      </c>
      <c r="EGJ491" s="157" t="s">
        <v>1274</v>
      </c>
      <c r="EGK491" s="157" t="s">
        <v>1274</v>
      </c>
      <c r="EGL491" s="157" t="s">
        <v>1274</v>
      </c>
      <c r="EGM491" s="157" t="s">
        <v>1274</v>
      </c>
      <c r="EGN491" s="157" t="s">
        <v>1274</v>
      </c>
      <c r="EGO491" s="157" t="s">
        <v>1274</v>
      </c>
      <c r="EGP491" s="157" t="s">
        <v>1274</v>
      </c>
      <c r="EGQ491" s="157" t="s">
        <v>1274</v>
      </c>
      <c r="EGR491" s="157" t="s">
        <v>1274</v>
      </c>
      <c r="EGS491" s="157" t="s">
        <v>1274</v>
      </c>
      <c r="EGT491" s="157" t="s">
        <v>1274</v>
      </c>
      <c r="EGU491" s="157" t="s">
        <v>1274</v>
      </c>
      <c r="EGV491" s="157" t="s">
        <v>1274</v>
      </c>
      <c r="EGW491" s="157" t="s">
        <v>1274</v>
      </c>
      <c r="EGX491" s="157" t="s">
        <v>1274</v>
      </c>
      <c r="EGY491" s="157" t="s">
        <v>1274</v>
      </c>
      <c r="EGZ491" s="157" t="s">
        <v>1274</v>
      </c>
      <c r="EHA491" s="157" t="s">
        <v>1274</v>
      </c>
      <c r="EHB491" s="157" t="s">
        <v>1274</v>
      </c>
      <c r="EHC491" s="157" t="s">
        <v>1274</v>
      </c>
      <c r="EHD491" s="157" t="s">
        <v>1274</v>
      </c>
      <c r="EHE491" s="157" t="s">
        <v>1274</v>
      </c>
      <c r="EHF491" s="157" t="s">
        <v>1274</v>
      </c>
      <c r="EHG491" s="157" t="s">
        <v>1274</v>
      </c>
      <c r="EHH491" s="157" t="s">
        <v>1274</v>
      </c>
      <c r="EHI491" s="157" t="s">
        <v>1274</v>
      </c>
      <c r="EHJ491" s="157" t="s">
        <v>1274</v>
      </c>
      <c r="EHK491" s="157" t="s">
        <v>1274</v>
      </c>
      <c r="EHL491" s="157" t="s">
        <v>1274</v>
      </c>
      <c r="EHM491" s="157" t="s">
        <v>1274</v>
      </c>
      <c r="EHN491" s="157" t="s">
        <v>1274</v>
      </c>
      <c r="EHO491" s="157" t="s">
        <v>1274</v>
      </c>
      <c r="EHP491" s="157" t="s">
        <v>1274</v>
      </c>
      <c r="EHQ491" s="157" t="s">
        <v>1274</v>
      </c>
      <c r="EHR491" s="157" t="s">
        <v>1274</v>
      </c>
      <c r="EHS491" s="157" t="s">
        <v>1274</v>
      </c>
      <c r="EHT491" s="157" t="s">
        <v>1274</v>
      </c>
      <c r="EHU491" s="157" t="s">
        <v>1274</v>
      </c>
      <c r="EHV491" s="157" t="s">
        <v>1274</v>
      </c>
      <c r="EHW491" s="157" t="s">
        <v>1274</v>
      </c>
      <c r="EHX491" s="157" t="s">
        <v>1274</v>
      </c>
      <c r="EHY491" s="157" t="s">
        <v>1274</v>
      </c>
      <c r="EHZ491" s="157" t="s">
        <v>1274</v>
      </c>
      <c r="EIA491" s="157" t="s">
        <v>1274</v>
      </c>
      <c r="EIB491" s="157" t="s">
        <v>1274</v>
      </c>
      <c r="EIC491" s="157" t="s">
        <v>1274</v>
      </c>
      <c r="EID491" s="157" t="s">
        <v>1274</v>
      </c>
      <c r="EIE491" s="157" t="s">
        <v>1274</v>
      </c>
      <c r="EIF491" s="157" t="s">
        <v>1274</v>
      </c>
      <c r="EIG491" s="157" t="s">
        <v>1274</v>
      </c>
      <c r="EIH491" s="157" t="s">
        <v>1274</v>
      </c>
      <c r="EII491" s="157" t="s">
        <v>1274</v>
      </c>
      <c r="EIJ491" s="157" t="s">
        <v>1274</v>
      </c>
      <c r="EIK491" s="157" t="s">
        <v>1274</v>
      </c>
      <c r="EIL491" s="157" t="s">
        <v>1274</v>
      </c>
      <c r="EIM491" s="157" t="s">
        <v>1274</v>
      </c>
      <c r="EIN491" s="157" t="s">
        <v>1274</v>
      </c>
      <c r="EIO491" s="157" t="s">
        <v>1274</v>
      </c>
      <c r="EIP491" s="157" t="s">
        <v>1274</v>
      </c>
      <c r="EIQ491" s="157" t="s">
        <v>1274</v>
      </c>
      <c r="EIR491" s="157" t="s">
        <v>1274</v>
      </c>
      <c r="EIS491" s="157" t="s">
        <v>1274</v>
      </c>
      <c r="EIT491" s="157" t="s">
        <v>1274</v>
      </c>
      <c r="EIU491" s="157" t="s">
        <v>1274</v>
      </c>
      <c r="EIV491" s="157" t="s">
        <v>1274</v>
      </c>
      <c r="EIW491" s="157" t="s">
        <v>1274</v>
      </c>
      <c r="EIX491" s="157" t="s">
        <v>1274</v>
      </c>
      <c r="EIY491" s="157" t="s">
        <v>1274</v>
      </c>
      <c r="EIZ491" s="157" t="s">
        <v>1274</v>
      </c>
      <c r="EJA491" s="157" t="s">
        <v>1274</v>
      </c>
      <c r="EJB491" s="157" t="s">
        <v>1274</v>
      </c>
      <c r="EJC491" s="157" t="s">
        <v>1274</v>
      </c>
      <c r="EJD491" s="157" t="s">
        <v>1274</v>
      </c>
      <c r="EJE491" s="157" t="s">
        <v>1274</v>
      </c>
      <c r="EJF491" s="157" t="s">
        <v>1274</v>
      </c>
      <c r="EJG491" s="157" t="s">
        <v>1274</v>
      </c>
      <c r="EJH491" s="157" t="s">
        <v>1274</v>
      </c>
      <c r="EJI491" s="157" t="s">
        <v>1274</v>
      </c>
      <c r="EJJ491" s="157" t="s">
        <v>1274</v>
      </c>
      <c r="EJK491" s="157" t="s">
        <v>1274</v>
      </c>
      <c r="EJL491" s="157" t="s">
        <v>1274</v>
      </c>
      <c r="EJM491" s="157" t="s">
        <v>1274</v>
      </c>
      <c r="EJN491" s="157" t="s">
        <v>1274</v>
      </c>
      <c r="EJO491" s="157" t="s">
        <v>1274</v>
      </c>
      <c r="EJP491" s="157" t="s">
        <v>1274</v>
      </c>
      <c r="EJQ491" s="157" t="s">
        <v>1274</v>
      </c>
      <c r="EJR491" s="157" t="s">
        <v>1274</v>
      </c>
      <c r="EJS491" s="157" t="s">
        <v>1274</v>
      </c>
      <c r="EJT491" s="157" t="s">
        <v>1274</v>
      </c>
      <c r="EJU491" s="157" t="s">
        <v>1274</v>
      </c>
      <c r="EJV491" s="157" t="s">
        <v>1274</v>
      </c>
      <c r="EJW491" s="157" t="s">
        <v>1274</v>
      </c>
      <c r="EJX491" s="157" t="s">
        <v>1274</v>
      </c>
      <c r="EJY491" s="157" t="s">
        <v>1274</v>
      </c>
      <c r="EJZ491" s="157" t="s">
        <v>1274</v>
      </c>
      <c r="EKA491" s="157" t="s">
        <v>1274</v>
      </c>
      <c r="EKB491" s="157" t="s">
        <v>1274</v>
      </c>
      <c r="EKC491" s="157" t="s">
        <v>1274</v>
      </c>
      <c r="EKD491" s="157" t="s">
        <v>1274</v>
      </c>
      <c r="EKE491" s="157" t="s">
        <v>1274</v>
      </c>
      <c r="EKF491" s="157" t="s">
        <v>1274</v>
      </c>
      <c r="EKG491" s="157" t="s">
        <v>1274</v>
      </c>
      <c r="EKH491" s="157" t="s">
        <v>1274</v>
      </c>
      <c r="EKI491" s="157" t="s">
        <v>1274</v>
      </c>
      <c r="EKJ491" s="157" t="s">
        <v>1274</v>
      </c>
      <c r="EKK491" s="157" t="s">
        <v>1274</v>
      </c>
      <c r="EKL491" s="157" t="s">
        <v>1274</v>
      </c>
      <c r="EKM491" s="157" t="s">
        <v>1274</v>
      </c>
      <c r="EKN491" s="157" t="s">
        <v>1274</v>
      </c>
      <c r="EKO491" s="157" t="s">
        <v>1274</v>
      </c>
      <c r="EKP491" s="157" t="s">
        <v>1274</v>
      </c>
      <c r="EKQ491" s="157" t="s">
        <v>1274</v>
      </c>
      <c r="EKR491" s="157" t="s">
        <v>1274</v>
      </c>
      <c r="EKS491" s="157" t="s">
        <v>1274</v>
      </c>
      <c r="EKT491" s="157" t="s">
        <v>1274</v>
      </c>
      <c r="EKU491" s="157" t="s">
        <v>1274</v>
      </c>
      <c r="EKV491" s="157" t="s">
        <v>1274</v>
      </c>
      <c r="EKW491" s="157" t="s">
        <v>1274</v>
      </c>
      <c r="EKX491" s="157" t="s">
        <v>1274</v>
      </c>
      <c r="EKY491" s="157" t="s">
        <v>1274</v>
      </c>
      <c r="EKZ491" s="157" t="s">
        <v>1274</v>
      </c>
      <c r="ELA491" s="157" t="s">
        <v>1274</v>
      </c>
      <c r="ELB491" s="157" t="s">
        <v>1274</v>
      </c>
      <c r="ELC491" s="157" t="s">
        <v>1274</v>
      </c>
      <c r="ELD491" s="157" t="s">
        <v>1274</v>
      </c>
      <c r="ELE491" s="157" t="s">
        <v>1274</v>
      </c>
      <c r="ELF491" s="157" t="s">
        <v>1274</v>
      </c>
      <c r="ELG491" s="157" t="s">
        <v>1274</v>
      </c>
      <c r="ELH491" s="157" t="s">
        <v>1274</v>
      </c>
      <c r="ELI491" s="157" t="s">
        <v>1274</v>
      </c>
      <c r="ELJ491" s="157" t="s">
        <v>1274</v>
      </c>
      <c r="ELK491" s="157" t="s">
        <v>1274</v>
      </c>
      <c r="ELL491" s="157" t="s">
        <v>1274</v>
      </c>
      <c r="ELM491" s="157" t="s">
        <v>1274</v>
      </c>
      <c r="ELN491" s="157" t="s">
        <v>1274</v>
      </c>
      <c r="ELO491" s="157" t="s">
        <v>1274</v>
      </c>
      <c r="ELP491" s="157" t="s">
        <v>1274</v>
      </c>
      <c r="ELQ491" s="157" t="s">
        <v>1274</v>
      </c>
      <c r="ELR491" s="157" t="s">
        <v>1274</v>
      </c>
      <c r="ELS491" s="157" t="s">
        <v>1274</v>
      </c>
      <c r="ELT491" s="157" t="s">
        <v>1274</v>
      </c>
      <c r="ELU491" s="157" t="s">
        <v>1274</v>
      </c>
      <c r="ELV491" s="157" t="s">
        <v>1274</v>
      </c>
      <c r="ELW491" s="157" t="s">
        <v>1274</v>
      </c>
      <c r="ELX491" s="157" t="s">
        <v>1274</v>
      </c>
      <c r="ELY491" s="157" t="s">
        <v>1274</v>
      </c>
      <c r="ELZ491" s="157" t="s">
        <v>1274</v>
      </c>
      <c r="EMA491" s="157" t="s">
        <v>1274</v>
      </c>
      <c r="EMB491" s="157" t="s">
        <v>1274</v>
      </c>
      <c r="EMC491" s="157" t="s">
        <v>1274</v>
      </c>
      <c r="EMD491" s="157" t="s">
        <v>1274</v>
      </c>
      <c r="EME491" s="157" t="s">
        <v>1274</v>
      </c>
      <c r="EMF491" s="157" t="s">
        <v>1274</v>
      </c>
      <c r="EMG491" s="157" t="s">
        <v>1274</v>
      </c>
      <c r="EMH491" s="157" t="s">
        <v>1274</v>
      </c>
      <c r="EMI491" s="157" t="s">
        <v>1274</v>
      </c>
      <c r="EMJ491" s="157" t="s">
        <v>1274</v>
      </c>
      <c r="EMK491" s="157" t="s">
        <v>1274</v>
      </c>
      <c r="EML491" s="157" t="s">
        <v>1274</v>
      </c>
      <c r="EMM491" s="157" t="s">
        <v>1274</v>
      </c>
      <c r="EMN491" s="157" t="s">
        <v>1274</v>
      </c>
      <c r="EMO491" s="157" t="s">
        <v>1274</v>
      </c>
      <c r="EMP491" s="157" t="s">
        <v>1274</v>
      </c>
      <c r="EMQ491" s="157" t="s">
        <v>1274</v>
      </c>
      <c r="EMR491" s="157" t="s">
        <v>1274</v>
      </c>
      <c r="EMS491" s="157" t="s">
        <v>1274</v>
      </c>
      <c r="EMT491" s="157" t="s">
        <v>1274</v>
      </c>
      <c r="EMU491" s="157" t="s">
        <v>1274</v>
      </c>
      <c r="EMV491" s="157" t="s">
        <v>1274</v>
      </c>
      <c r="EMW491" s="157" t="s">
        <v>1274</v>
      </c>
      <c r="EMX491" s="157" t="s">
        <v>1274</v>
      </c>
      <c r="EMY491" s="157" t="s">
        <v>1274</v>
      </c>
      <c r="EMZ491" s="157" t="s">
        <v>1274</v>
      </c>
      <c r="ENA491" s="157" t="s">
        <v>1274</v>
      </c>
      <c r="ENB491" s="157" t="s">
        <v>1274</v>
      </c>
      <c r="ENC491" s="157" t="s">
        <v>1274</v>
      </c>
      <c r="END491" s="157" t="s">
        <v>1274</v>
      </c>
      <c r="ENE491" s="157" t="s">
        <v>1274</v>
      </c>
      <c r="ENF491" s="157" t="s">
        <v>1274</v>
      </c>
      <c r="ENG491" s="157" t="s">
        <v>1274</v>
      </c>
      <c r="ENH491" s="157" t="s">
        <v>1274</v>
      </c>
      <c r="ENI491" s="157" t="s">
        <v>1274</v>
      </c>
      <c r="ENJ491" s="157" t="s">
        <v>1274</v>
      </c>
      <c r="ENK491" s="157" t="s">
        <v>1274</v>
      </c>
      <c r="ENL491" s="157" t="s">
        <v>1274</v>
      </c>
      <c r="ENM491" s="157" t="s">
        <v>1274</v>
      </c>
      <c r="ENN491" s="157" t="s">
        <v>1274</v>
      </c>
      <c r="ENO491" s="157" t="s">
        <v>1274</v>
      </c>
      <c r="ENP491" s="157" t="s">
        <v>1274</v>
      </c>
      <c r="ENQ491" s="157" t="s">
        <v>1274</v>
      </c>
      <c r="ENR491" s="157" t="s">
        <v>1274</v>
      </c>
      <c r="ENS491" s="157" t="s">
        <v>1274</v>
      </c>
      <c r="ENT491" s="157" t="s">
        <v>1274</v>
      </c>
      <c r="ENU491" s="157" t="s">
        <v>1274</v>
      </c>
      <c r="ENV491" s="157" t="s">
        <v>1274</v>
      </c>
      <c r="ENW491" s="157" t="s">
        <v>1274</v>
      </c>
      <c r="ENX491" s="157" t="s">
        <v>1274</v>
      </c>
      <c r="ENY491" s="157" t="s">
        <v>1274</v>
      </c>
      <c r="ENZ491" s="157" t="s">
        <v>1274</v>
      </c>
      <c r="EOA491" s="157" t="s">
        <v>1274</v>
      </c>
      <c r="EOB491" s="157" t="s">
        <v>1274</v>
      </c>
      <c r="EOC491" s="157" t="s">
        <v>1274</v>
      </c>
      <c r="EOD491" s="157" t="s">
        <v>1274</v>
      </c>
      <c r="EOE491" s="157" t="s">
        <v>1274</v>
      </c>
      <c r="EOF491" s="157" t="s">
        <v>1274</v>
      </c>
      <c r="EOG491" s="157" t="s">
        <v>1274</v>
      </c>
      <c r="EOH491" s="157" t="s">
        <v>1274</v>
      </c>
      <c r="EOI491" s="157" t="s">
        <v>1274</v>
      </c>
      <c r="EOJ491" s="157" t="s">
        <v>1274</v>
      </c>
      <c r="EOK491" s="157" t="s">
        <v>1274</v>
      </c>
      <c r="EOL491" s="157" t="s">
        <v>1274</v>
      </c>
      <c r="EOM491" s="157" t="s">
        <v>1274</v>
      </c>
      <c r="EON491" s="157" t="s">
        <v>1274</v>
      </c>
      <c r="EOO491" s="157" t="s">
        <v>1274</v>
      </c>
      <c r="EOP491" s="157" t="s">
        <v>1274</v>
      </c>
      <c r="EOQ491" s="157" t="s">
        <v>1274</v>
      </c>
      <c r="EOR491" s="157" t="s">
        <v>1274</v>
      </c>
      <c r="EOS491" s="157" t="s">
        <v>1274</v>
      </c>
      <c r="EOT491" s="157" t="s">
        <v>1274</v>
      </c>
      <c r="EOU491" s="157" t="s">
        <v>1274</v>
      </c>
      <c r="EOV491" s="157" t="s">
        <v>1274</v>
      </c>
      <c r="EOW491" s="157" t="s">
        <v>1274</v>
      </c>
      <c r="EOX491" s="157" t="s">
        <v>1274</v>
      </c>
      <c r="EOY491" s="157" t="s">
        <v>1274</v>
      </c>
      <c r="EOZ491" s="157" t="s">
        <v>1274</v>
      </c>
      <c r="EPA491" s="157" t="s">
        <v>1274</v>
      </c>
      <c r="EPB491" s="157" t="s">
        <v>1274</v>
      </c>
      <c r="EPC491" s="157" t="s">
        <v>1274</v>
      </c>
      <c r="EPD491" s="157" t="s">
        <v>1274</v>
      </c>
      <c r="EPE491" s="157" t="s">
        <v>1274</v>
      </c>
      <c r="EPF491" s="157" t="s">
        <v>1274</v>
      </c>
      <c r="EPG491" s="157" t="s">
        <v>1274</v>
      </c>
      <c r="EPH491" s="157" t="s">
        <v>1274</v>
      </c>
      <c r="EPI491" s="157" t="s">
        <v>1274</v>
      </c>
      <c r="EPJ491" s="157" t="s">
        <v>1274</v>
      </c>
      <c r="EPK491" s="157" t="s">
        <v>1274</v>
      </c>
      <c r="EPL491" s="157" t="s">
        <v>1274</v>
      </c>
      <c r="EPM491" s="157" t="s">
        <v>1274</v>
      </c>
      <c r="EPN491" s="157" t="s">
        <v>1274</v>
      </c>
      <c r="EPO491" s="157" t="s">
        <v>1274</v>
      </c>
      <c r="EPP491" s="157" t="s">
        <v>1274</v>
      </c>
      <c r="EPQ491" s="157" t="s">
        <v>1274</v>
      </c>
      <c r="EPR491" s="157" t="s">
        <v>1274</v>
      </c>
      <c r="EPS491" s="157" t="s">
        <v>1274</v>
      </c>
      <c r="EPT491" s="157" t="s">
        <v>1274</v>
      </c>
      <c r="EPU491" s="157" t="s">
        <v>1274</v>
      </c>
      <c r="EPV491" s="157" t="s">
        <v>1274</v>
      </c>
      <c r="EPW491" s="157" t="s">
        <v>1274</v>
      </c>
      <c r="EPX491" s="157" t="s">
        <v>1274</v>
      </c>
      <c r="EPY491" s="157" t="s">
        <v>1274</v>
      </c>
      <c r="EPZ491" s="157" t="s">
        <v>1274</v>
      </c>
      <c r="EQA491" s="157" t="s">
        <v>1274</v>
      </c>
      <c r="EQB491" s="157" t="s">
        <v>1274</v>
      </c>
      <c r="EQC491" s="157" t="s">
        <v>1274</v>
      </c>
      <c r="EQD491" s="157" t="s">
        <v>1274</v>
      </c>
      <c r="EQE491" s="157" t="s">
        <v>1274</v>
      </c>
      <c r="EQF491" s="157" t="s">
        <v>1274</v>
      </c>
      <c r="EQG491" s="157" t="s">
        <v>1274</v>
      </c>
      <c r="EQH491" s="157" t="s">
        <v>1274</v>
      </c>
      <c r="EQI491" s="157" t="s">
        <v>1274</v>
      </c>
      <c r="EQJ491" s="157" t="s">
        <v>1274</v>
      </c>
      <c r="EQK491" s="157" t="s">
        <v>1274</v>
      </c>
      <c r="EQL491" s="157" t="s">
        <v>1274</v>
      </c>
      <c r="EQM491" s="157" t="s">
        <v>1274</v>
      </c>
      <c r="EQN491" s="157" t="s">
        <v>1274</v>
      </c>
      <c r="EQO491" s="157" t="s">
        <v>1274</v>
      </c>
      <c r="EQP491" s="157" t="s">
        <v>1274</v>
      </c>
      <c r="EQQ491" s="157" t="s">
        <v>1274</v>
      </c>
      <c r="EQR491" s="157" t="s">
        <v>1274</v>
      </c>
      <c r="EQS491" s="157" t="s">
        <v>1274</v>
      </c>
      <c r="EQT491" s="157" t="s">
        <v>1274</v>
      </c>
      <c r="EQU491" s="157" t="s">
        <v>1274</v>
      </c>
      <c r="EQV491" s="157" t="s">
        <v>1274</v>
      </c>
      <c r="EQW491" s="157" t="s">
        <v>1274</v>
      </c>
      <c r="EQX491" s="157" t="s">
        <v>1274</v>
      </c>
      <c r="EQY491" s="157" t="s">
        <v>1274</v>
      </c>
      <c r="EQZ491" s="157" t="s">
        <v>1274</v>
      </c>
      <c r="ERA491" s="157" t="s">
        <v>1274</v>
      </c>
      <c r="ERB491" s="157" t="s">
        <v>1274</v>
      </c>
      <c r="ERC491" s="157" t="s">
        <v>1274</v>
      </c>
      <c r="ERD491" s="157" t="s">
        <v>1274</v>
      </c>
      <c r="ERE491" s="157" t="s">
        <v>1274</v>
      </c>
      <c r="ERF491" s="157" t="s">
        <v>1274</v>
      </c>
      <c r="ERG491" s="157" t="s">
        <v>1274</v>
      </c>
      <c r="ERH491" s="157" t="s">
        <v>1274</v>
      </c>
      <c r="ERI491" s="157" t="s">
        <v>1274</v>
      </c>
      <c r="ERJ491" s="157" t="s">
        <v>1274</v>
      </c>
      <c r="ERK491" s="157" t="s">
        <v>1274</v>
      </c>
      <c r="ERL491" s="157" t="s">
        <v>1274</v>
      </c>
      <c r="ERM491" s="157" t="s">
        <v>1274</v>
      </c>
      <c r="ERN491" s="157" t="s">
        <v>1274</v>
      </c>
      <c r="ERO491" s="157" t="s">
        <v>1274</v>
      </c>
      <c r="ERP491" s="157" t="s">
        <v>1274</v>
      </c>
      <c r="ERQ491" s="157" t="s">
        <v>1274</v>
      </c>
      <c r="ERR491" s="157" t="s">
        <v>1274</v>
      </c>
      <c r="ERS491" s="157" t="s">
        <v>1274</v>
      </c>
      <c r="ERT491" s="157" t="s">
        <v>1274</v>
      </c>
      <c r="ERU491" s="157" t="s">
        <v>1274</v>
      </c>
      <c r="ERV491" s="157" t="s">
        <v>1274</v>
      </c>
      <c r="ERW491" s="157" t="s">
        <v>1274</v>
      </c>
      <c r="ERX491" s="157" t="s">
        <v>1274</v>
      </c>
      <c r="ERY491" s="157" t="s">
        <v>1274</v>
      </c>
      <c r="ERZ491" s="157" t="s">
        <v>1274</v>
      </c>
      <c r="ESA491" s="157" t="s">
        <v>1274</v>
      </c>
      <c r="ESB491" s="157" t="s">
        <v>1274</v>
      </c>
      <c r="ESC491" s="157" t="s">
        <v>1274</v>
      </c>
      <c r="ESD491" s="157" t="s">
        <v>1274</v>
      </c>
      <c r="ESE491" s="157" t="s">
        <v>1274</v>
      </c>
      <c r="ESF491" s="157" t="s">
        <v>1274</v>
      </c>
      <c r="ESG491" s="157" t="s">
        <v>1274</v>
      </c>
      <c r="ESH491" s="157" t="s">
        <v>1274</v>
      </c>
      <c r="ESI491" s="157" t="s">
        <v>1274</v>
      </c>
      <c r="ESJ491" s="157" t="s">
        <v>1274</v>
      </c>
      <c r="ESK491" s="157" t="s">
        <v>1274</v>
      </c>
      <c r="ESL491" s="157" t="s">
        <v>1274</v>
      </c>
      <c r="ESM491" s="157" t="s">
        <v>1274</v>
      </c>
      <c r="ESN491" s="157" t="s">
        <v>1274</v>
      </c>
      <c r="ESO491" s="157" t="s">
        <v>1274</v>
      </c>
      <c r="ESP491" s="157" t="s">
        <v>1274</v>
      </c>
      <c r="ESQ491" s="157" t="s">
        <v>1274</v>
      </c>
      <c r="ESR491" s="157" t="s">
        <v>1274</v>
      </c>
      <c r="ESS491" s="157" t="s">
        <v>1274</v>
      </c>
      <c r="EST491" s="157" t="s">
        <v>1274</v>
      </c>
      <c r="ESU491" s="157" t="s">
        <v>1274</v>
      </c>
      <c r="ESV491" s="157" t="s">
        <v>1274</v>
      </c>
      <c r="ESW491" s="157" t="s">
        <v>1274</v>
      </c>
      <c r="ESX491" s="157" t="s">
        <v>1274</v>
      </c>
      <c r="ESY491" s="157" t="s">
        <v>1274</v>
      </c>
      <c r="ESZ491" s="157" t="s">
        <v>1274</v>
      </c>
      <c r="ETA491" s="157" t="s">
        <v>1274</v>
      </c>
      <c r="ETB491" s="157" t="s">
        <v>1274</v>
      </c>
      <c r="ETC491" s="157" t="s">
        <v>1274</v>
      </c>
      <c r="ETD491" s="157" t="s">
        <v>1274</v>
      </c>
      <c r="ETE491" s="157" t="s">
        <v>1274</v>
      </c>
      <c r="ETF491" s="157" t="s">
        <v>1274</v>
      </c>
      <c r="ETG491" s="157" t="s">
        <v>1274</v>
      </c>
      <c r="ETH491" s="157" t="s">
        <v>1274</v>
      </c>
      <c r="ETI491" s="157" t="s">
        <v>1274</v>
      </c>
      <c r="ETJ491" s="157" t="s">
        <v>1274</v>
      </c>
      <c r="ETK491" s="157" t="s">
        <v>1274</v>
      </c>
      <c r="ETL491" s="157" t="s">
        <v>1274</v>
      </c>
      <c r="ETM491" s="157" t="s">
        <v>1274</v>
      </c>
      <c r="ETN491" s="157" t="s">
        <v>1274</v>
      </c>
      <c r="ETO491" s="157" t="s">
        <v>1274</v>
      </c>
      <c r="ETP491" s="157" t="s">
        <v>1274</v>
      </c>
      <c r="ETQ491" s="157" t="s">
        <v>1274</v>
      </c>
      <c r="ETR491" s="157" t="s">
        <v>1274</v>
      </c>
      <c r="ETS491" s="157" t="s">
        <v>1274</v>
      </c>
      <c r="ETT491" s="157" t="s">
        <v>1274</v>
      </c>
      <c r="ETU491" s="157" t="s">
        <v>1274</v>
      </c>
      <c r="ETV491" s="157" t="s">
        <v>1274</v>
      </c>
      <c r="ETW491" s="157" t="s">
        <v>1274</v>
      </c>
      <c r="ETX491" s="157" t="s">
        <v>1274</v>
      </c>
      <c r="ETY491" s="157" t="s">
        <v>1274</v>
      </c>
      <c r="ETZ491" s="157" t="s">
        <v>1274</v>
      </c>
      <c r="EUA491" s="157" t="s">
        <v>1274</v>
      </c>
      <c r="EUB491" s="157" t="s">
        <v>1274</v>
      </c>
      <c r="EUC491" s="157" t="s">
        <v>1274</v>
      </c>
      <c r="EUD491" s="157" t="s">
        <v>1274</v>
      </c>
      <c r="EUE491" s="157" t="s">
        <v>1274</v>
      </c>
      <c r="EUF491" s="157" t="s">
        <v>1274</v>
      </c>
      <c r="EUG491" s="157" t="s">
        <v>1274</v>
      </c>
      <c r="EUH491" s="157" t="s">
        <v>1274</v>
      </c>
      <c r="EUI491" s="157" t="s">
        <v>1274</v>
      </c>
      <c r="EUJ491" s="157" t="s">
        <v>1274</v>
      </c>
      <c r="EUK491" s="157" t="s">
        <v>1274</v>
      </c>
      <c r="EUL491" s="157" t="s">
        <v>1274</v>
      </c>
      <c r="EUM491" s="157" t="s">
        <v>1274</v>
      </c>
      <c r="EUN491" s="157" t="s">
        <v>1274</v>
      </c>
      <c r="EUO491" s="157" t="s">
        <v>1274</v>
      </c>
      <c r="EUP491" s="157" t="s">
        <v>1274</v>
      </c>
      <c r="EUQ491" s="157" t="s">
        <v>1274</v>
      </c>
      <c r="EUR491" s="157" t="s">
        <v>1274</v>
      </c>
      <c r="EUS491" s="157" t="s">
        <v>1274</v>
      </c>
      <c r="EUT491" s="157" t="s">
        <v>1274</v>
      </c>
      <c r="EUU491" s="157" t="s">
        <v>1274</v>
      </c>
      <c r="EUV491" s="157" t="s">
        <v>1274</v>
      </c>
      <c r="EUW491" s="157" t="s">
        <v>1274</v>
      </c>
      <c r="EUX491" s="157" t="s">
        <v>1274</v>
      </c>
      <c r="EUY491" s="157" t="s">
        <v>1274</v>
      </c>
      <c r="EUZ491" s="157" t="s">
        <v>1274</v>
      </c>
      <c r="EVA491" s="157" t="s">
        <v>1274</v>
      </c>
      <c r="EVB491" s="157" t="s">
        <v>1274</v>
      </c>
      <c r="EVC491" s="157" t="s">
        <v>1274</v>
      </c>
      <c r="EVD491" s="157" t="s">
        <v>1274</v>
      </c>
      <c r="EVE491" s="157" t="s">
        <v>1274</v>
      </c>
      <c r="EVF491" s="157" t="s">
        <v>1274</v>
      </c>
      <c r="EVG491" s="157" t="s">
        <v>1274</v>
      </c>
      <c r="EVH491" s="157" t="s">
        <v>1274</v>
      </c>
      <c r="EVI491" s="157" t="s">
        <v>1274</v>
      </c>
      <c r="EVJ491" s="157" t="s">
        <v>1274</v>
      </c>
      <c r="EVK491" s="157" t="s">
        <v>1274</v>
      </c>
      <c r="EVL491" s="157" t="s">
        <v>1274</v>
      </c>
      <c r="EVM491" s="157" t="s">
        <v>1274</v>
      </c>
      <c r="EVN491" s="157" t="s">
        <v>1274</v>
      </c>
      <c r="EVO491" s="157" t="s">
        <v>1274</v>
      </c>
      <c r="EVP491" s="157" t="s">
        <v>1274</v>
      </c>
      <c r="EVQ491" s="157" t="s">
        <v>1274</v>
      </c>
      <c r="EVR491" s="157" t="s">
        <v>1274</v>
      </c>
      <c r="EVS491" s="157" t="s">
        <v>1274</v>
      </c>
      <c r="EVT491" s="157" t="s">
        <v>1274</v>
      </c>
      <c r="EVU491" s="157" t="s">
        <v>1274</v>
      </c>
      <c r="EVV491" s="157" t="s">
        <v>1274</v>
      </c>
      <c r="EVW491" s="157" t="s">
        <v>1274</v>
      </c>
      <c r="EVX491" s="157" t="s">
        <v>1274</v>
      </c>
      <c r="EVY491" s="157" t="s">
        <v>1274</v>
      </c>
      <c r="EVZ491" s="157" t="s">
        <v>1274</v>
      </c>
      <c r="EWA491" s="157" t="s">
        <v>1274</v>
      </c>
      <c r="EWB491" s="157" t="s">
        <v>1274</v>
      </c>
      <c r="EWC491" s="157" t="s">
        <v>1274</v>
      </c>
      <c r="EWD491" s="157" t="s">
        <v>1274</v>
      </c>
      <c r="EWE491" s="157" t="s">
        <v>1274</v>
      </c>
      <c r="EWF491" s="157" t="s">
        <v>1274</v>
      </c>
      <c r="EWG491" s="157" t="s">
        <v>1274</v>
      </c>
      <c r="EWH491" s="157" t="s">
        <v>1274</v>
      </c>
      <c r="EWI491" s="157" t="s">
        <v>1274</v>
      </c>
      <c r="EWJ491" s="157" t="s">
        <v>1274</v>
      </c>
      <c r="EWK491" s="157" t="s">
        <v>1274</v>
      </c>
      <c r="EWL491" s="157" t="s">
        <v>1274</v>
      </c>
      <c r="EWM491" s="157" t="s">
        <v>1274</v>
      </c>
      <c r="EWN491" s="157" t="s">
        <v>1274</v>
      </c>
      <c r="EWO491" s="157" t="s">
        <v>1274</v>
      </c>
      <c r="EWP491" s="157" t="s">
        <v>1274</v>
      </c>
      <c r="EWQ491" s="157" t="s">
        <v>1274</v>
      </c>
      <c r="EWR491" s="157" t="s">
        <v>1274</v>
      </c>
      <c r="EWS491" s="157" t="s">
        <v>1274</v>
      </c>
      <c r="EWT491" s="157" t="s">
        <v>1274</v>
      </c>
      <c r="EWU491" s="157" t="s">
        <v>1274</v>
      </c>
      <c r="EWV491" s="157" t="s">
        <v>1274</v>
      </c>
      <c r="EWW491" s="157" t="s">
        <v>1274</v>
      </c>
      <c r="EWX491" s="157" t="s">
        <v>1274</v>
      </c>
      <c r="EWY491" s="157" t="s">
        <v>1274</v>
      </c>
      <c r="EWZ491" s="157" t="s">
        <v>1274</v>
      </c>
      <c r="EXA491" s="157" t="s">
        <v>1274</v>
      </c>
      <c r="EXB491" s="157" t="s">
        <v>1274</v>
      </c>
      <c r="EXC491" s="157" t="s">
        <v>1274</v>
      </c>
      <c r="EXD491" s="157" t="s">
        <v>1274</v>
      </c>
      <c r="EXE491" s="157" t="s">
        <v>1274</v>
      </c>
      <c r="EXF491" s="157" t="s">
        <v>1274</v>
      </c>
      <c r="EXG491" s="157" t="s">
        <v>1274</v>
      </c>
      <c r="EXH491" s="157" t="s">
        <v>1274</v>
      </c>
      <c r="EXI491" s="157" t="s">
        <v>1274</v>
      </c>
      <c r="EXJ491" s="157" t="s">
        <v>1274</v>
      </c>
      <c r="EXK491" s="157" t="s">
        <v>1274</v>
      </c>
      <c r="EXL491" s="157" t="s">
        <v>1274</v>
      </c>
      <c r="EXM491" s="157" t="s">
        <v>1274</v>
      </c>
      <c r="EXN491" s="157" t="s">
        <v>1274</v>
      </c>
      <c r="EXO491" s="157" t="s">
        <v>1274</v>
      </c>
      <c r="EXP491" s="157" t="s">
        <v>1274</v>
      </c>
      <c r="EXQ491" s="157" t="s">
        <v>1274</v>
      </c>
      <c r="EXR491" s="157" t="s">
        <v>1274</v>
      </c>
      <c r="EXS491" s="157" t="s">
        <v>1274</v>
      </c>
      <c r="EXT491" s="157" t="s">
        <v>1274</v>
      </c>
      <c r="EXU491" s="157" t="s">
        <v>1274</v>
      </c>
      <c r="EXV491" s="157" t="s">
        <v>1274</v>
      </c>
      <c r="EXW491" s="157" t="s">
        <v>1274</v>
      </c>
      <c r="EXX491" s="157" t="s">
        <v>1274</v>
      </c>
      <c r="EXY491" s="157" t="s">
        <v>1274</v>
      </c>
      <c r="EXZ491" s="157" t="s">
        <v>1274</v>
      </c>
      <c r="EYA491" s="157" t="s">
        <v>1274</v>
      </c>
      <c r="EYB491" s="157" t="s">
        <v>1274</v>
      </c>
      <c r="EYC491" s="157" t="s">
        <v>1274</v>
      </c>
      <c r="EYD491" s="157" t="s">
        <v>1274</v>
      </c>
      <c r="EYE491" s="157" t="s">
        <v>1274</v>
      </c>
      <c r="EYF491" s="157" t="s">
        <v>1274</v>
      </c>
      <c r="EYG491" s="157" t="s">
        <v>1274</v>
      </c>
      <c r="EYH491" s="157" t="s">
        <v>1274</v>
      </c>
      <c r="EYI491" s="157" t="s">
        <v>1274</v>
      </c>
      <c r="EYJ491" s="157" t="s">
        <v>1274</v>
      </c>
      <c r="EYK491" s="157" t="s">
        <v>1274</v>
      </c>
      <c r="EYL491" s="157" t="s">
        <v>1274</v>
      </c>
      <c r="EYM491" s="157" t="s">
        <v>1274</v>
      </c>
      <c r="EYN491" s="157" t="s">
        <v>1274</v>
      </c>
      <c r="EYO491" s="157" t="s">
        <v>1274</v>
      </c>
      <c r="EYP491" s="157" t="s">
        <v>1274</v>
      </c>
      <c r="EYQ491" s="157" t="s">
        <v>1274</v>
      </c>
      <c r="EYR491" s="157" t="s">
        <v>1274</v>
      </c>
      <c r="EYS491" s="157" t="s">
        <v>1274</v>
      </c>
      <c r="EYT491" s="157" t="s">
        <v>1274</v>
      </c>
      <c r="EYU491" s="157" t="s">
        <v>1274</v>
      </c>
      <c r="EYV491" s="157" t="s">
        <v>1274</v>
      </c>
      <c r="EYW491" s="157" t="s">
        <v>1274</v>
      </c>
      <c r="EYX491" s="157" t="s">
        <v>1274</v>
      </c>
      <c r="EYY491" s="157" t="s">
        <v>1274</v>
      </c>
      <c r="EYZ491" s="157" t="s">
        <v>1274</v>
      </c>
      <c r="EZA491" s="157" t="s">
        <v>1274</v>
      </c>
      <c r="EZB491" s="157" t="s">
        <v>1274</v>
      </c>
      <c r="EZC491" s="157" t="s">
        <v>1274</v>
      </c>
      <c r="EZD491" s="157" t="s">
        <v>1274</v>
      </c>
      <c r="EZE491" s="157" t="s">
        <v>1274</v>
      </c>
      <c r="EZF491" s="157" t="s">
        <v>1274</v>
      </c>
      <c r="EZG491" s="157" t="s">
        <v>1274</v>
      </c>
      <c r="EZH491" s="157" t="s">
        <v>1274</v>
      </c>
      <c r="EZI491" s="157" t="s">
        <v>1274</v>
      </c>
      <c r="EZJ491" s="157" t="s">
        <v>1274</v>
      </c>
      <c r="EZK491" s="157" t="s">
        <v>1274</v>
      </c>
      <c r="EZL491" s="157" t="s">
        <v>1274</v>
      </c>
      <c r="EZM491" s="157" t="s">
        <v>1274</v>
      </c>
      <c r="EZN491" s="157" t="s">
        <v>1274</v>
      </c>
      <c r="EZO491" s="157" t="s">
        <v>1274</v>
      </c>
      <c r="EZP491" s="157" t="s">
        <v>1274</v>
      </c>
      <c r="EZQ491" s="157" t="s">
        <v>1274</v>
      </c>
      <c r="EZR491" s="157" t="s">
        <v>1274</v>
      </c>
      <c r="EZS491" s="157" t="s">
        <v>1274</v>
      </c>
      <c r="EZT491" s="157" t="s">
        <v>1274</v>
      </c>
      <c r="EZU491" s="157" t="s">
        <v>1274</v>
      </c>
      <c r="EZV491" s="157" t="s">
        <v>1274</v>
      </c>
      <c r="EZW491" s="157" t="s">
        <v>1274</v>
      </c>
      <c r="EZX491" s="157" t="s">
        <v>1274</v>
      </c>
      <c r="EZY491" s="157" t="s">
        <v>1274</v>
      </c>
      <c r="EZZ491" s="157" t="s">
        <v>1274</v>
      </c>
      <c r="FAA491" s="157" t="s">
        <v>1274</v>
      </c>
      <c r="FAB491" s="157" t="s">
        <v>1274</v>
      </c>
      <c r="FAC491" s="157" t="s">
        <v>1274</v>
      </c>
      <c r="FAD491" s="157" t="s">
        <v>1274</v>
      </c>
      <c r="FAE491" s="157" t="s">
        <v>1274</v>
      </c>
      <c r="FAF491" s="157" t="s">
        <v>1274</v>
      </c>
      <c r="FAG491" s="157" t="s">
        <v>1274</v>
      </c>
      <c r="FAH491" s="157" t="s">
        <v>1274</v>
      </c>
      <c r="FAI491" s="157" t="s">
        <v>1274</v>
      </c>
      <c r="FAJ491" s="157" t="s">
        <v>1274</v>
      </c>
      <c r="FAK491" s="157" t="s">
        <v>1274</v>
      </c>
      <c r="FAL491" s="157" t="s">
        <v>1274</v>
      </c>
      <c r="FAM491" s="157" t="s">
        <v>1274</v>
      </c>
      <c r="FAN491" s="157" t="s">
        <v>1274</v>
      </c>
      <c r="FAO491" s="157" t="s">
        <v>1274</v>
      </c>
      <c r="FAP491" s="157" t="s">
        <v>1274</v>
      </c>
      <c r="FAQ491" s="157" t="s">
        <v>1274</v>
      </c>
      <c r="FAR491" s="157" t="s">
        <v>1274</v>
      </c>
      <c r="FAS491" s="157" t="s">
        <v>1274</v>
      </c>
      <c r="FAT491" s="157" t="s">
        <v>1274</v>
      </c>
      <c r="FAU491" s="157" t="s">
        <v>1274</v>
      </c>
      <c r="FAV491" s="157" t="s">
        <v>1274</v>
      </c>
      <c r="FAW491" s="157" t="s">
        <v>1274</v>
      </c>
      <c r="FAX491" s="157" t="s">
        <v>1274</v>
      </c>
      <c r="FAY491" s="157" t="s">
        <v>1274</v>
      </c>
      <c r="FAZ491" s="157" t="s">
        <v>1274</v>
      </c>
      <c r="FBA491" s="157" t="s">
        <v>1274</v>
      </c>
      <c r="FBB491" s="157" t="s">
        <v>1274</v>
      </c>
      <c r="FBC491" s="157" t="s">
        <v>1274</v>
      </c>
      <c r="FBD491" s="157" t="s">
        <v>1274</v>
      </c>
      <c r="FBE491" s="157" t="s">
        <v>1274</v>
      </c>
      <c r="FBF491" s="157" t="s">
        <v>1274</v>
      </c>
      <c r="FBG491" s="157" t="s">
        <v>1274</v>
      </c>
      <c r="FBH491" s="157" t="s">
        <v>1274</v>
      </c>
      <c r="FBI491" s="157" t="s">
        <v>1274</v>
      </c>
      <c r="FBJ491" s="157" t="s">
        <v>1274</v>
      </c>
      <c r="FBK491" s="157" t="s">
        <v>1274</v>
      </c>
      <c r="FBL491" s="157" t="s">
        <v>1274</v>
      </c>
      <c r="FBM491" s="157" t="s">
        <v>1274</v>
      </c>
      <c r="FBN491" s="157" t="s">
        <v>1274</v>
      </c>
      <c r="FBO491" s="157" t="s">
        <v>1274</v>
      </c>
      <c r="FBP491" s="157" t="s">
        <v>1274</v>
      </c>
      <c r="FBQ491" s="157" t="s">
        <v>1274</v>
      </c>
      <c r="FBR491" s="157" t="s">
        <v>1274</v>
      </c>
      <c r="FBS491" s="157" t="s">
        <v>1274</v>
      </c>
      <c r="FBT491" s="157" t="s">
        <v>1274</v>
      </c>
      <c r="FBU491" s="157" t="s">
        <v>1274</v>
      </c>
      <c r="FBV491" s="157" t="s">
        <v>1274</v>
      </c>
      <c r="FBW491" s="157" t="s">
        <v>1274</v>
      </c>
      <c r="FBX491" s="157" t="s">
        <v>1274</v>
      </c>
      <c r="FBY491" s="157" t="s">
        <v>1274</v>
      </c>
      <c r="FBZ491" s="157" t="s">
        <v>1274</v>
      </c>
      <c r="FCA491" s="157" t="s">
        <v>1274</v>
      </c>
      <c r="FCB491" s="157" t="s">
        <v>1274</v>
      </c>
      <c r="FCC491" s="157" t="s">
        <v>1274</v>
      </c>
      <c r="FCD491" s="157" t="s">
        <v>1274</v>
      </c>
      <c r="FCE491" s="157" t="s">
        <v>1274</v>
      </c>
      <c r="FCF491" s="157" t="s">
        <v>1274</v>
      </c>
      <c r="FCG491" s="157" t="s">
        <v>1274</v>
      </c>
      <c r="FCH491" s="157" t="s">
        <v>1274</v>
      </c>
      <c r="FCI491" s="157" t="s">
        <v>1274</v>
      </c>
      <c r="FCJ491" s="157" t="s">
        <v>1274</v>
      </c>
      <c r="FCK491" s="157" t="s">
        <v>1274</v>
      </c>
      <c r="FCL491" s="157" t="s">
        <v>1274</v>
      </c>
      <c r="FCM491" s="157" t="s">
        <v>1274</v>
      </c>
      <c r="FCN491" s="157" t="s">
        <v>1274</v>
      </c>
      <c r="FCO491" s="157" t="s">
        <v>1274</v>
      </c>
      <c r="FCP491" s="157" t="s">
        <v>1274</v>
      </c>
      <c r="FCQ491" s="157" t="s">
        <v>1274</v>
      </c>
      <c r="FCR491" s="157" t="s">
        <v>1274</v>
      </c>
      <c r="FCS491" s="157" t="s">
        <v>1274</v>
      </c>
      <c r="FCT491" s="157" t="s">
        <v>1274</v>
      </c>
      <c r="FCU491" s="157" t="s">
        <v>1274</v>
      </c>
      <c r="FCV491" s="157" t="s">
        <v>1274</v>
      </c>
      <c r="FCW491" s="157" t="s">
        <v>1274</v>
      </c>
      <c r="FCX491" s="157" t="s">
        <v>1274</v>
      </c>
      <c r="FCY491" s="157" t="s">
        <v>1274</v>
      </c>
      <c r="FCZ491" s="157" t="s">
        <v>1274</v>
      </c>
      <c r="FDA491" s="157" t="s">
        <v>1274</v>
      </c>
      <c r="FDB491" s="157" t="s">
        <v>1274</v>
      </c>
      <c r="FDC491" s="157" t="s">
        <v>1274</v>
      </c>
      <c r="FDD491" s="157" t="s">
        <v>1274</v>
      </c>
      <c r="FDE491" s="157" t="s">
        <v>1274</v>
      </c>
      <c r="FDF491" s="157" t="s">
        <v>1274</v>
      </c>
      <c r="FDG491" s="157" t="s">
        <v>1274</v>
      </c>
      <c r="FDH491" s="157" t="s">
        <v>1274</v>
      </c>
      <c r="FDI491" s="157" t="s">
        <v>1274</v>
      </c>
      <c r="FDJ491" s="157" t="s">
        <v>1274</v>
      </c>
      <c r="FDK491" s="157" t="s">
        <v>1274</v>
      </c>
      <c r="FDL491" s="157" t="s">
        <v>1274</v>
      </c>
      <c r="FDM491" s="157" t="s">
        <v>1274</v>
      </c>
      <c r="FDN491" s="157" t="s">
        <v>1274</v>
      </c>
      <c r="FDO491" s="157" t="s">
        <v>1274</v>
      </c>
      <c r="FDP491" s="157" t="s">
        <v>1274</v>
      </c>
      <c r="FDQ491" s="157" t="s">
        <v>1274</v>
      </c>
      <c r="FDR491" s="157" t="s">
        <v>1274</v>
      </c>
      <c r="FDS491" s="157" t="s">
        <v>1274</v>
      </c>
      <c r="FDT491" s="157" t="s">
        <v>1274</v>
      </c>
      <c r="FDU491" s="157" t="s">
        <v>1274</v>
      </c>
      <c r="FDV491" s="157" t="s">
        <v>1274</v>
      </c>
      <c r="FDW491" s="157" t="s">
        <v>1274</v>
      </c>
      <c r="FDX491" s="157" t="s">
        <v>1274</v>
      </c>
      <c r="FDY491" s="157" t="s">
        <v>1274</v>
      </c>
      <c r="FDZ491" s="157" t="s">
        <v>1274</v>
      </c>
      <c r="FEA491" s="157" t="s">
        <v>1274</v>
      </c>
      <c r="FEB491" s="157" t="s">
        <v>1274</v>
      </c>
      <c r="FEC491" s="157" t="s">
        <v>1274</v>
      </c>
      <c r="FED491" s="157" t="s">
        <v>1274</v>
      </c>
      <c r="FEE491" s="157" t="s">
        <v>1274</v>
      </c>
      <c r="FEF491" s="157" t="s">
        <v>1274</v>
      </c>
      <c r="FEG491" s="157" t="s">
        <v>1274</v>
      </c>
      <c r="FEH491" s="157" t="s">
        <v>1274</v>
      </c>
      <c r="FEI491" s="157" t="s">
        <v>1274</v>
      </c>
      <c r="FEJ491" s="157" t="s">
        <v>1274</v>
      </c>
      <c r="FEK491" s="157" t="s">
        <v>1274</v>
      </c>
      <c r="FEL491" s="157" t="s">
        <v>1274</v>
      </c>
      <c r="FEM491" s="157" t="s">
        <v>1274</v>
      </c>
      <c r="FEN491" s="157" t="s">
        <v>1274</v>
      </c>
      <c r="FEO491" s="157" t="s">
        <v>1274</v>
      </c>
      <c r="FEP491" s="157" t="s">
        <v>1274</v>
      </c>
      <c r="FEQ491" s="157" t="s">
        <v>1274</v>
      </c>
      <c r="FER491" s="157" t="s">
        <v>1274</v>
      </c>
      <c r="FES491" s="157" t="s">
        <v>1274</v>
      </c>
      <c r="FET491" s="157" t="s">
        <v>1274</v>
      </c>
      <c r="FEU491" s="157" t="s">
        <v>1274</v>
      </c>
      <c r="FEV491" s="157" t="s">
        <v>1274</v>
      </c>
      <c r="FEW491" s="157" t="s">
        <v>1274</v>
      </c>
      <c r="FEX491" s="157" t="s">
        <v>1274</v>
      </c>
      <c r="FEY491" s="157" t="s">
        <v>1274</v>
      </c>
      <c r="FEZ491" s="157" t="s">
        <v>1274</v>
      </c>
      <c r="FFA491" s="157" t="s">
        <v>1274</v>
      </c>
      <c r="FFB491" s="157" t="s">
        <v>1274</v>
      </c>
      <c r="FFC491" s="157" t="s">
        <v>1274</v>
      </c>
      <c r="FFD491" s="157" t="s">
        <v>1274</v>
      </c>
      <c r="FFE491" s="157" t="s">
        <v>1274</v>
      </c>
      <c r="FFF491" s="157" t="s">
        <v>1274</v>
      </c>
      <c r="FFG491" s="157" t="s">
        <v>1274</v>
      </c>
      <c r="FFH491" s="157" t="s">
        <v>1274</v>
      </c>
      <c r="FFI491" s="157" t="s">
        <v>1274</v>
      </c>
      <c r="FFJ491" s="157" t="s">
        <v>1274</v>
      </c>
      <c r="FFK491" s="157" t="s">
        <v>1274</v>
      </c>
      <c r="FFL491" s="157" t="s">
        <v>1274</v>
      </c>
      <c r="FFM491" s="157" t="s">
        <v>1274</v>
      </c>
      <c r="FFN491" s="157" t="s">
        <v>1274</v>
      </c>
      <c r="FFO491" s="157" t="s">
        <v>1274</v>
      </c>
      <c r="FFP491" s="157" t="s">
        <v>1274</v>
      </c>
      <c r="FFQ491" s="157" t="s">
        <v>1274</v>
      </c>
      <c r="FFR491" s="157" t="s">
        <v>1274</v>
      </c>
      <c r="FFS491" s="157" t="s">
        <v>1274</v>
      </c>
      <c r="FFT491" s="157" t="s">
        <v>1274</v>
      </c>
      <c r="FFU491" s="157" t="s">
        <v>1274</v>
      </c>
      <c r="FFV491" s="157" t="s">
        <v>1274</v>
      </c>
      <c r="FFW491" s="157" t="s">
        <v>1274</v>
      </c>
      <c r="FFX491" s="157" t="s">
        <v>1274</v>
      </c>
      <c r="FFY491" s="157" t="s">
        <v>1274</v>
      </c>
      <c r="FFZ491" s="157" t="s">
        <v>1274</v>
      </c>
      <c r="FGA491" s="157" t="s">
        <v>1274</v>
      </c>
      <c r="FGB491" s="157" t="s">
        <v>1274</v>
      </c>
      <c r="FGC491" s="157" t="s">
        <v>1274</v>
      </c>
      <c r="FGD491" s="157" t="s">
        <v>1274</v>
      </c>
      <c r="FGE491" s="157" t="s">
        <v>1274</v>
      </c>
      <c r="FGF491" s="157" t="s">
        <v>1274</v>
      </c>
      <c r="FGG491" s="157" t="s">
        <v>1274</v>
      </c>
      <c r="FGH491" s="157" t="s">
        <v>1274</v>
      </c>
      <c r="FGI491" s="157" t="s">
        <v>1274</v>
      </c>
      <c r="FGJ491" s="157" t="s">
        <v>1274</v>
      </c>
      <c r="FGK491" s="157" t="s">
        <v>1274</v>
      </c>
      <c r="FGL491" s="157" t="s">
        <v>1274</v>
      </c>
      <c r="FGM491" s="157" t="s">
        <v>1274</v>
      </c>
      <c r="FGN491" s="157" t="s">
        <v>1274</v>
      </c>
      <c r="FGO491" s="157" t="s">
        <v>1274</v>
      </c>
      <c r="FGP491" s="157" t="s">
        <v>1274</v>
      </c>
      <c r="FGQ491" s="157" t="s">
        <v>1274</v>
      </c>
      <c r="FGR491" s="157" t="s">
        <v>1274</v>
      </c>
      <c r="FGS491" s="157" t="s">
        <v>1274</v>
      </c>
      <c r="FGT491" s="157" t="s">
        <v>1274</v>
      </c>
      <c r="FGU491" s="157" t="s">
        <v>1274</v>
      </c>
      <c r="FGV491" s="157" t="s">
        <v>1274</v>
      </c>
      <c r="FGW491" s="157" t="s">
        <v>1274</v>
      </c>
      <c r="FGX491" s="157" t="s">
        <v>1274</v>
      </c>
      <c r="FGY491" s="157" t="s">
        <v>1274</v>
      </c>
      <c r="FGZ491" s="157" t="s">
        <v>1274</v>
      </c>
      <c r="FHA491" s="157" t="s">
        <v>1274</v>
      </c>
      <c r="FHB491" s="157" t="s">
        <v>1274</v>
      </c>
      <c r="FHC491" s="157" t="s">
        <v>1274</v>
      </c>
      <c r="FHD491" s="157" t="s">
        <v>1274</v>
      </c>
      <c r="FHE491" s="157" t="s">
        <v>1274</v>
      </c>
      <c r="FHF491" s="157" t="s">
        <v>1274</v>
      </c>
      <c r="FHG491" s="157" t="s">
        <v>1274</v>
      </c>
      <c r="FHH491" s="157" t="s">
        <v>1274</v>
      </c>
      <c r="FHI491" s="157" t="s">
        <v>1274</v>
      </c>
      <c r="FHJ491" s="157" t="s">
        <v>1274</v>
      </c>
      <c r="FHK491" s="157" t="s">
        <v>1274</v>
      </c>
      <c r="FHL491" s="157" t="s">
        <v>1274</v>
      </c>
      <c r="FHM491" s="157" t="s">
        <v>1274</v>
      </c>
      <c r="FHN491" s="157" t="s">
        <v>1274</v>
      </c>
      <c r="FHO491" s="157" t="s">
        <v>1274</v>
      </c>
      <c r="FHP491" s="157" t="s">
        <v>1274</v>
      </c>
      <c r="FHQ491" s="157" t="s">
        <v>1274</v>
      </c>
      <c r="FHR491" s="157" t="s">
        <v>1274</v>
      </c>
      <c r="FHS491" s="157" t="s">
        <v>1274</v>
      </c>
      <c r="FHT491" s="157" t="s">
        <v>1274</v>
      </c>
      <c r="FHU491" s="157" t="s">
        <v>1274</v>
      </c>
      <c r="FHV491" s="157" t="s">
        <v>1274</v>
      </c>
      <c r="FHW491" s="157" t="s">
        <v>1274</v>
      </c>
      <c r="FHX491" s="157" t="s">
        <v>1274</v>
      </c>
      <c r="FHY491" s="157" t="s">
        <v>1274</v>
      </c>
      <c r="FHZ491" s="157" t="s">
        <v>1274</v>
      </c>
      <c r="FIA491" s="157" t="s">
        <v>1274</v>
      </c>
      <c r="FIB491" s="157" t="s">
        <v>1274</v>
      </c>
      <c r="FIC491" s="157" t="s">
        <v>1274</v>
      </c>
      <c r="FID491" s="157" t="s">
        <v>1274</v>
      </c>
      <c r="FIE491" s="157" t="s">
        <v>1274</v>
      </c>
      <c r="FIF491" s="157" t="s">
        <v>1274</v>
      </c>
      <c r="FIG491" s="157" t="s">
        <v>1274</v>
      </c>
      <c r="FIH491" s="157" t="s">
        <v>1274</v>
      </c>
      <c r="FII491" s="157" t="s">
        <v>1274</v>
      </c>
      <c r="FIJ491" s="157" t="s">
        <v>1274</v>
      </c>
      <c r="FIK491" s="157" t="s">
        <v>1274</v>
      </c>
      <c r="FIL491" s="157" t="s">
        <v>1274</v>
      </c>
      <c r="FIM491" s="157" t="s">
        <v>1274</v>
      </c>
      <c r="FIN491" s="157" t="s">
        <v>1274</v>
      </c>
      <c r="FIO491" s="157" t="s">
        <v>1274</v>
      </c>
      <c r="FIP491" s="157" t="s">
        <v>1274</v>
      </c>
      <c r="FIQ491" s="157" t="s">
        <v>1274</v>
      </c>
      <c r="FIR491" s="157" t="s">
        <v>1274</v>
      </c>
      <c r="FIS491" s="157" t="s">
        <v>1274</v>
      </c>
      <c r="FIT491" s="157" t="s">
        <v>1274</v>
      </c>
      <c r="FIU491" s="157" t="s">
        <v>1274</v>
      </c>
      <c r="FIV491" s="157" t="s">
        <v>1274</v>
      </c>
      <c r="FIW491" s="157" t="s">
        <v>1274</v>
      </c>
      <c r="FIX491" s="157" t="s">
        <v>1274</v>
      </c>
      <c r="FIY491" s="157" t="s">
        <v>1274</v>
      </c>
      <c r="FIZ491" s="157" t="s">
        <v>1274</v>
      </c>
      <c r="FJA491" s="157" t="s">
        <v>1274</v>
      </c>
      <c r="FJB491" s="157" t="s">
        <v>1274</v>
      </c>
      <c r="FJC491" s="157" t="s">
        <v>1274</v>
      </c>
      <c r="FJD491" s="157" t="s">
        <v>1274</v>
      </c>
      <c r="FJE491" s="157" t="s">
        <v>1274</v>
      </c>
      <c r="FJF491" s="157" t="s">
        <v>1274</v>
      </c>
      <c r="FJG491" s="157" t="s">
        <v>1274</v>
      </c>
      <c r="FJH491" s="157" t="s">
        <v>1274</v>
      </c>
      <c r="FJI491" s="157" t="s">
        <v>1274</v>
      </c>
      <c r="FJJ491" s="157" t="s">
        <v>1274</v>
      </c>
      <c r="FJK491" s="157" t="s">
        <v>1274</v>
      </c>
      <c r="FJL491" s="157" t="s">
        <v>1274</v>
      </c>
      <c r="FJM491" s="157" t="s">
        <v>1274</v>
      </c>
      <c r="FJN491" s="157" t="s">
        <v>1274</v>
      </c>
      <c r="FJO491" s="157" t="s">
        <v>1274</v>
      </c>
      <c r="FJP491" s="157" t="s">
        <v>1274</v>
      </c>
      <c r="FJQ491" s="157" t="s">
        <v>1274</v>
      </c>
      <c r="FJR491" s="157" t="s">
        <v>1274</v>
      </c>
      <c r="FJS491" s="157" t="s">
        <v>1274</v>
      </c>
      <c r="FJT491" s="157" t="s">
        <v>1274</v>
      </c>
      <c r="FJU491" s="157" t="s">
        <v>1274</v>
      </c>
      <c r="FJV491" s="157" t="s">
        <v>1274</v>
      </c>
      <c r="FJW491" s="157" t="s">
        <v>1274</v>
      </c>
      <c r="FJX491" s="157" t="s">
        <v>1274</v>
      </c>
      <c r="FJY491" s="157" t="s">
        <v>1274</v>
      </c>
      <c r="FJZ491" s="157" t="s">
        <v>1274</v>
      </c>
      <c r="FKA491" s="157" t="s">
        <v>1274</v>
      </c>
      <c r="FKB491" s="157" t="s">
        <v>1274</v>
      </c>
      <c r="FKC491" s="157" t="s">
        <v>1274</v>
      </c>
      <c r="FKD491" s="157" t="s">
        <v>1274</v>
      </c>
      <c r="FKE491" s="157" t="s">
        <v>1274</v>
      </c>
      <c r="FKF491" s="157" t="s">
        <v>1274</v>
      </c>
      <c r="FKG491" s="157" t="s">
        <v>1274</v>
      </c>
      <c r="FKH491" s="157" t="s">
        <v>1274</v>
      </c>
      <c r="FKI491" s="157" t="s">
        <v>1274</v>
      </c>
      <c r="FKJ491" s="157" t="s">
        <v>1274</v>
      </c>
      <c r="FKK491" s="157" t="s">
        <v>1274</v>
      </c>
      <c r="FKL491" s="157" t="s">
        <v>1274</v>
      </c>
      <c r="FKM491" s="157" t="s">
        <v>1274</v>
      </c>
      <c r="FKN491" s="157" t="s">
        <v>1274</v>
      </c>
      <c r="FKO491" s="157" t="s">
        <v>1274</v>
      </c>
      <c r="FKP491" s="157" t="s">
        <v>1274</v>
      </c>
      <c r="FKQ491" s="157" t="s">
        <v>1274</v>
      </c>
      <c r="FKR491" s="157" t="s">
        <v>1274</v>
      </c>
      <c r="FKS491" s="157" t="s">
        <v>1274</v>
      </c>
      <c r="FKT491" s="157" t="s">
        <v>1274</v>
      </c>
      <c r="FKU491" s="157" t="s">
        <v>1274</v>
      </c>
      <c r="FKV491" s="157" t="s">
        <v>1274</v>
      </c>
      <c r="FKW491" s="157" t="s">
        <v>1274</v>
      </c>
      <c r="FKX491" s="157" t="s">
        <v>1274</v>
      </c>
      <c r="FKY491" s="157" t="s">
        <v>1274</v>
      </c>
      <c r="FKZ491" s="157" t="s">
        <v>1274</v>
      </c>
      <c r="FLA491" s="157" t="s">
        <v>1274</v>
      </c>
      <c r="FLB491" s="157" t="s">
        <v>1274</v>
      </c>
      <c r="FLC491" s="157" t="s">
        <v>1274</v>
      </c>
      <c r="FLD491" s="157" t="s">
        <v>1274</v>
      </c>
      <c r="FLE491" s="157" t="s">
        <v>1274</v>
      </c>
      <c r="FLF491" s="157" t="s">
        <v>1274</v>
      </c>
      <c r="FLG491" s="157" t="s">
        <v>1274</v>
      </c>
      <c r="FLH491" s="157" t="s">
        <v>1274</v>
      </c>
      <c r="FLI491" s="157" t="s">
        <v>1274</v>
      </c>
      <c r="FLJ491" s="157" t="s">
        <v>1274</v>
      </c>
      <c r="FLK491" s="157" t="s">
        <v>1274</v>
      </c>
      <c r="FLL491" s="157" t="s">
        <v>1274</v>
      </c>
      <c r="FLM491" s="157" t="s">
        <v>1274</v>
      </c>
      <c r="FLN491" s="157" t="s">
        <v>1274</v>
      </c>
      <c r="FLO491" s="157" t="s">
        <v>1274</v>
      </c>
      <c r="FLP491" s="157" t="s">
        <v>1274</v>
      </c>
      <c r="FLQ491" s="157" t="s">
        <v>1274</v>
      </c>
      <c r="FLR491" s="157" t="s">
        <v>1274</v>
      </c>
      <c r="FLS491" s="157" t="s">
        <v>1274</v>
      </c>
      <c r="FLT491" s="157" t="s">
        <v>1274</v>
      </c>
      <c r="FLU491" s="157" t="s">
        <v>1274</v>
      </c>
      <c r="FLV491" s="157" t="s">
        <v>1274</v>
      </c>
      <c r="FLW491" s="157" t="s">
        <v>1274</v>
      </c>
      <c r="FLX491" s="157" t="s">
        <v>1274</v>
      </c>
      <c r="FLY491" s="157" t="s">
        <v>1274</v>
      </c>
      <c r="FLZ491" s="157" t="s">
        <v>1274</v>
      </c>
      <c r="FMA491" s="157" t="s">
        <v>1274</v>
      </c>
      <c r="FMB491" s="157" t="s">
        <v>1274</v>
      </c>
      <c r="FMC491" s="157" t="s">
        <v>1274</v>
      </c>
      <c r="FMD491" s="157" t="s">
        <v>1274</v>
      </c>
      <c r="FME491" s="157" t="s">
        <v>1274</v>
      </c>
      <c r="FMF491" s="157" t="s">
        <v>1274</v>
      </c>
      <c r="FMG491" s="157" t="s">
        <v>1274</v>
      </c>
      <c r="FMH491" s="157" t="s">
        <v>1274</v>
      </c>
      <c r="FMI491" s="157" t="s">
        <v>1274</v>
      </c>
      <c r="FMJ491" s="157" t="s">
        <v>1274</v>
      </c>
      <c r="FMK491" s="157" t="s">
        <v>1274</v>
      </c>
      <c r="FML491" s="157" t="s">
        <v>1274</v>
      </c>
      <c r="FMM491" s="157" t="s">
        <v>1274</v>
      </c>
      <c r="FMN491" s="157" t="s">
        <v>1274</v>
      </c>
      <c r="FMO491" s="157" t="s">
        <v>1274</v>
      </c>
      <c r="FMP491" s="157" t="s">
        <v>1274</v>
      </c>
      <c r="FMQ491" s="157" t="s">
        <v>1274</v>
      </c>
      <c r="FMR491" s="157" t="s">
        <v>1274</v>
      </c>
      <c r="FMS491" s="157" t="s">
        <v>1274</v>
      </c>
      <c r="FMT491" s="157" t="s">
        <v>1274</v>
      </c>
      <c r="FMU491" s="157" t="s">
        <v>1274</v>
      </c>
      <c r="FMV491" s="157" t="s">
        <v>1274</v>
      </c>
      <c r="FMW491" s="157" t="s">
        <v>1274</v>
      </c>
      <c r="FMX491" s="157" t="s">
        <v>1274</v>
      </c>
      <c r="FMY491" s="157" t="s">
        <v>1274</v>
      </c>
      <c r="FMZ491" s="157" t="s">
        <v>1274</v>
      </c>
      <c r="FNA491" s="157" t="s">
        <v>1274</v>
      </c>
      <c r="FNB491" s="157" t="s">
        <v>1274</v>
      </c>
      <c r="FNC491" s="157" t="s">
        <v>1274</v>
      </c>
      <c r="FND491" s="157" t="s">
        <v>1274</v>
      </c>
      <c r="FNE491" s="157" t="s">
        <v>1274</v>
      </c>
      <c r="FNF491" s="157" t="s">
        <v>1274</v>
      </c>
      <c r="FNG491" s="157" t="s">
        <v>1274</v>
      </c>
      <c r="FNH491" s="157" t="s">
        <v>1274</v>
      </c>
      <c r="FNI491" s="157" t="s">
        <v>1274</v>
      </c>
      <c r="FNJ491" s="157" t="s">
        <v>1274</v>
      </c>
      <c r="FNK491" s="157" t="s">
        <v>1274</v>
      </c>
      <c r="FNL491" s="157" t="s">
        <v>1274</v>
      </c>
      <c r="FNM491" s="157" t="s">
        <v>1274</v>
      </c>
      <c r="FNN491" s="157" t="s">
        <v>1274</v>
      </c>
      <c r="FNO491" s="157" t="s">
        <v>1274</v>
      </c>
      <c r="FNP491" s="157" t="s">
        <v>1274</v>
      </c>
      <c r="FNQ491" s="157" t="s">
        <v>1274</v>
      </c>
      <c r="FNR491" s="157" t="s">
        <v>1274</v>
      </c>
      <c r="FNS491" s="157" t="s">
        <v>1274</v>
      </c>
      <c r="FNT491" s="157" t="s">
        <v>1274</v>
      </c>
      <c r="FNU491" s="157" t="s">
        <v>1274</v>
      </c>
      <c r="FNV491" s="157" t="s">
        <v>1274</v>
      </c>
      <c r="FNW491" s="157" t="s">
        <v>1274</v>
      </c>
      <c r="FNX491" s="157" t="s">
        <v>1274</v>
      </c>
      <c r="FNY491" s="157" t="s">
        <v>1274</v>
      </c>
      <c r="FNZ491" s="157" t="s">
        <v>1274</v>
      </c>
      <c r="FOA491" s="157" t="s">
        <v>1274</v>
      </c>
      <c r="FOB491" s="157" t="s">
        <v>1274</v>
      </c>
      <c r="FOC491" s="157" t="s">
        <v>1274</v>
      </c>
      <c r="FOD491" s="157" t="s">
        <v>1274</v>
      </c>
      <c r="FOE491" s="157" t="s">
        <v>1274</v>
      </c>
      <c r="FOF491" s="157" t="s">
        <v>1274</v>
      </c>
      <c r="FOG491" s="157" t="s">
        <v>1274</v>
      </c>
      <c r="FOH491" s="157" t="s">
        <v>1274</v>
      </c>
      <c r="FOI491" s="157" t="s">
        <v>1274</v>
      </c>
      <c r="FOJ491" s="157" t="s">
        <v>1274</v>
      </c>
      <c r="FOK491" s="157" t="s">
        <v>1274</v>
      </c>
      <c r="FOL491" s="157" t="s">
        <v>1274</v>
      </c>
      <c r="FOM491" s="157" t="s">
        <v>1274</v>
      </c>
      <c r="FON491" s="157" t="s">
        <v>1274</v>
      </c>
      <c r="FOO491" s="157" t="s">
        <v>1274</v>
      </c>
      <c r="FOP491" s="157" t="s">
        <v>1274</v>
      </c>
      <c r="FOQ491" s="157" t="s">
        <v>1274</v>
      </c>
      <c r="FOR491" s="157" t="s">
        <v>1274</v>
      </c>
      <c r="FOS491" s="157" t="s">
        <v>1274</v>
      </c>
      <c r="FOT491" s="157" t="s">
        <v>1274</v>
      </c>
      <c r="FOU491" s="157" t="s">
        <v>1274</v>
      </c>
      <c r="FOV491" s="157" t="s">
        <v>1274</v>
      </c>
      <c r="FOW491" s="157" t="s">
        <v>1274</v>
      </c>
      <c r="FOX491" s="157" t="s">
        <v>1274</v>
      </c>
      <c r="FOY491" s="157" t="s">
        <v>1274</v>
      </c>
      <c r="FOZ491" s="157" t="s">
        <v>1274</v>
      </c>
      <c r="FPA491" s="157" t="s">
        <v>1274</v>
      </c>
      <c r="FPB491" s="157" t="s">
        <v>1274</v>
      </c>
      <c r="FPC491" s="157" t="s">
        <v>1274</v>
      </c>
      <c r="FPD491" s="157" t="s">
        <v>1274</v>
      </c>
      <c r="FPE491" s="157" t="s">
        <v>1274</v>
      </c>
      <c r="FPF491" s="157" t="s">
        <v>1274</v>
      </c>
      <c r="FPG491" s="157" t="s">
        <v>1274</v>
      </c>
      <c r="FPH491" s="157" t="s">
        <v>1274</v>
      </c>
      <c r="FPI491" s="157" t="s">
        <v>1274</v>
      </c>
      <c r="FPJ491" s="157" t="s">
        <v>1274</v>
      </c>
      <c r="FPK491" s="157" t="s">
        <v>1274</v>
      </c>
      <c r="FPL491" s="157" t="s">
        <v>1274</v>
      </c>
      <c r="FPM491" s="157" t="s">
        <v>1274</v>
      </c>
      <c r="FPN491" s="157" t="s">
        <v>1274</v>
      </c>
      <c r="FPO491" s="157" t="s">
        <v>1274</v>
      </c>
      <c r="FPP491" s="157" t="s">
        <v>1274</v>
      </c>
      <c r="FPQ491" s="157" t="s">
        <v>1274</v>
      </c>
      <c r="FPR491" s="157" t="s">
        <v>1274</v>
      </c>
      <c r="FPS491" s="157" t="s">
        <v>1274</v>
      </c>
      <c r="FPT491" s="157" t="s">
        <v>1274</v>
      </c>
      <c r="FPU491" s="157" t="s">
        <v>1274</v>
      </c>
      <c r="FPV491" s="157" t="s">
        <v>1274</v>
      </c>
      <c r="FPW491" s="157" t="s">
        <v>1274</v>
      </c>
      <c r="FPX491" s="157" t="s">
        <v>1274</v>
      </c>
      <c r="FPY491" s="157" t="s">
        <v>1274</v>
      </c>
      <c r="FPZ491" s="157" t="s">
        <v>1274</v>
      </c>
      <c r="FQA491" s="157" t="s">
        <v>1274</v>
      </c>
      <c r="FQB491" s="157" t="s">
        <v>1274</v>
      </c>
      <c r="FQC491" s="157" t="s">
        <v>1274</v>
      </c>
      <c r="FQD491" s="157" t="s">
        <v>1274</v>
      </c>
      <c r="FQE491" s="157" t="s">
        <v>1274</v>
      </c>
      <c r="FQF491" s="157" t="s">
        <v>1274</v>
      </c>
      <c r="FQG491" s="157" t="s">
        <v>1274</v>
      </c>
      <c r="FQH491" s="157" t="s">
        <v>1274</v>
      </c>
      <c r="FQI491" s="157" t="s">
        <v>1274</v>
      </c>
      <c r="FQJ491" s="157" t="s">
        <v>1274</v>
      </c>
      <c r="FQK491" s="157" t="s">
        <v>1274</v>
      </c>
      <c r="FQL491" s="157" t="s">
        <v>1274</v>
      </c>
      <c r="FQM491" s="157" t="s">
        <v>1274</v>
      </c>
      <c r="FQN491" s="157" t="s">
        <v>1274</v>
      </c>
      <c r="FQO491" s="157" t="s">
        <v>1274</v>
      </c>
      <c r="FQP491" s="157" t="s">
        <v>1274</v>
      </c>
      <c r="FQQ491" s="157" t="s">
        <v>1274</v>
      </c>
      <c r="FQR491" s="157" t="s">
        <v>1274</v>
      </c>
      <c r="FQS491" s="157" t="s">
        <v>1274</v>
      </c>
      <c r="FQT491" s="157" t="s">
        <v>1274</v>
      </c>
      <c r="FQU491" s="157" t="s">
        <v>1274</v>
      </c>
      <c r="FQV491" s="157" t="s">
        <v>1274</v>
      </c>
      <c r="FQW491" s="157" t="s">
        <v>1274</v>
      </c>
      <c r="FQX491" s="157" t="s">
        <v>1274</v>
      </c>
      <c r="FQY491" s="157" t="s">
        <v>1274</v>
      </c>
      <c r="FQZ491" s="157" t="s">
        <v>1274</v>
      </c>
      <c r="FRA491" s="157" t="s">
        <v>1274</v>
      </c>
      <c r="FRB491" s="157" t="s">
        <v>1274</v>
      </c>
      <c r="FRC491" s="157" t="s">
        <v>1274</v>
      </c>
      <c r="FRD491" s="157" t="s">
        <v>1274</v>
      </c>
      <c r="FRE491" s="157" t="s">
        <v>1274</v>
      </c>
      <c r="FRF491" s="157" t="s">
        <v>1274</v>
      </c>
      <c r="FRG491" s="157" t="s">
        <v>1274</v>
      </c>
      <c r="FRH491" s="157" t="s">
        <v>1274</v>
      </c>
      <c r="FRI491" s="157" t="s">
        <v>1274</v>
      </c>
      <c r="FRJ491" s="157" t="s">
        <v>1274</v>
      </c>
      <c r="FRK491" s="157" t="s">
        <v>1274</v>
      </c>
      <c r="FRL491" s="157" t="s">
        <v>1274</v>
      </c>
      <c r="FRM491" s="157" t="s">
        <v>1274</v>
      </c>
      <c r="FRN491" s="157" t="s">
        <v>1274</v>
      </c>
      <c r="FRO491" s="157" t="s">
        <v>1274</v>
      </c>
      <c r="FRP491" s="157" t="s">
        <v>1274</v>
      </c>
      <c r="FRQ491" s="157" t="s">
        <v>1274</v>
      </c>
      <c r="FRR491" s="157" t="s">
        <v>1274</v>
      </c>
      <c r="FRS491" s="157" t="s">
        <v>1274</v>
      </c>
      <c r="FRT491" s="157" t="s">
        <v>1274</v>
      </c>
      <c r="FRU491" s="157" t="s">
        <v>1274</v>
      </c>
      <c r="FRV491" s="157" t="s">
        <v>1274</v>
      </c>
      <c r="FRW491" s="157" t="s">
        <v>1274</v>
      </c>
      <c r="FRX491" s="157" t="s">
        <v>1274</v>
      </c>
      <c r="FRY491" s="157" t="s">
        <v>1274</v>
      </c>
      <c r="FRZ491" s="157" t="s">
        <v>1274</v>
      </c>
      <c r="FSA491" s="157" t="s">
        <v>1274</v>
      </c>
      <c r="FSB491" s="157" t="s">
        <v>1274</v>
      </c>
      <c r="FSC491" s="157" t="s">
        <v>1274</v>
      </c>
      <c r="FSD491" s="157" t="s">
        <v>1274</v>
      </c>
      <c r="FSE491" s="157" t="s">
        <v>1274</v>
      </c>
      <c r="FSF491" s="157" t="s">
        <v>1274</v>
      </c>
      <c r="FSG491" s="157" t="s">
        <v>1274</v>
      </c>
      <c r="FSH491" s="157" t="s">
        <v>1274</v>
      </c>
      <c r="FSI491" s="157" t="s">
        <v>1274</v>
      </c>
      <c r="FSJ491" s="157" t="s">
        <v>1274</v>
      </c>
      <c r="FSK491" s="157" t="s">
        <v>1274</v>
      </c>
      <c r="FSL491" s="157" t="s">
        <v>1274</v>
      </c>
      <c r="FSM491" s="157" t="s">
        <v>1274</v>
      </c>
      <c r="FSN491" s="157" t="s">
        <v>1274</v>
      </c>
      <c r="FSO491" s="157" t="s">
        <v>1274</v>
      </c>
      <c r="FSP491" s="157" t="s">
        <v>1274</v>
      </c>
      <c r="FSQ491" s="157" t="s">
        <v>1274</v>
      </c>
      <c r="FSR491" s="157" t="s">
        <v>1274</v>
      </c>
      <c r="FSS491" s="157" t="s">
        <v>1274</v>
      </c>
      <c r="FST491" s="157" t="s">
        <v>1274</v>
      </c>
      <c r="FSU491" s="157" t="s">
        <v>1274</v>
      </c>
      <c r="FSV491" s="157" t="s">
        <v>1274</v>
      </c>
      <c r="FSW491" s="157" t="s">
        <v>1274</v>
      </c>
      <c r="FSX491" s="157" t="s">
        <v>1274</v>
      </c>
      <c r="FSY491" s="157" t="s">
        <v>1274</v>
      </c>
      <c r="FSZ491" s="157" t="s">
        <v>1274</v>
      </c>
      <c r="FTA491" s="157" t="s">
        <v>1274</v>
      </c>
      <c r="FTB491" s="157" t="s">
        <v>1274</v>
      </c>
      <c r="FTC491" s="157" t="s">
        <v>1274</v>
      </c>
      <c r="FTD491" s="157" t="s">
        <v>1274</v>
      </c>
      <c r="FTE491" s="157" t="s">
        <v>1274</v>
      </c>
      <c r="FTF491" s="157" t="s">
        <v>1274</v>
      </c>
      <c r="FTG491" s="157" t="s">
        <v>1274</v>
      </c>
      <c r="FTH491" s="157" t="s">
        <v>1274</v>
      </c>
      <c r="FTI491" s="157" t="s">
        <v>1274</v>
      </c>
      <c r="FTJ491" s="157" t="s">
        <v>1274</v>
      </c>
      <c r="FTK491" s="157" t="s">
        <v>1274</v>
      </c>
      <c r="FTL491" s="157" t="s">
        <v>1274</v>
      </c>
      <c r="FTM491" s="157" t="s">
        <v>1274</v>
      </c>
      <c r="FTN491" s="157" t="s">
        <v>1274</v>
      </c>
      <c r="FTO491" s="157" t="s">
        <v>1274</v>
      </c>
      <c r="FTP491" s="157" t="s">
        <v>1274</v>
      </c>
      <c r="FTQ491" s="157" t="s">
        <v>1274</v>
      </c>
      <c r="FTR491" s="157" t="s">
        <v>1274</v>
      </c>
      <c r="FTS491" s="157" t="s">
        <v>1274</v>
      </c>
      <c r="FTT491" s="157" t="s">
        <v>1274</v>
      </c>
      <c r="FTU491" s="157" t="s">
        <v>1274</v>
      </c>
      <c r="FTV491" s="157" t="s">
        <v>1274</v>
      </c>
      <c r="FTW491" s="157" t="s">
        <v>1274</v>
      </c>
      <c r="FTX491" s="157" t="s">
        <v>1274</v>
      </c>
      <c r="FTY491" s="157" t="s">
        <v>1274</v>
      </c>
      <c r="FTZ491" s="157" t="s">
        <v>1274</v>
      </c>
      <c r="FUA491" s="157" t="s">
        <v>1274</v>
      </c>
      <c r="FUB491" s="157" t="s">
        <v>1274</v>
      </c>
      <c r="FUC491" s="157" t="s">
        <v>1274</v>
      </c>
      <c r="FUD491" s="157" t="s">
        <v>1274</v>
      </c>
      <c r="FUE491" s="157" t="s">
        <v>1274</v>
      </c>
      <c r="FUF491" s="157" t="s">
        <v>1274</v>
      </c>
      <c r="FUG491" s="157" t="s">
        <v>1274</v>
      </c>
      <c r="FUH491" s="157" t="s">
        <v>1274</v>
      </c>
      <c r="FUI491" s="157" t="s">
        <v>1274</v>
      </c>
      <c r="FUJ491" s="157" t="s">
        <v>1274</v>
      </c>
      <c r="FUK491" s="157" t="s">
        <v>1274</v>
      </c>
      <c r="FUL491" s="157" t="s">
        <v>1274</v>
      </c>
      <c r="FUM491" s="157" t="s">
        <v>1274</v>
      </c>
      <c r="FUN491" s="157" t="s">
        <v>1274</v>
      </c>
      <c r="FUO491" s="157" t="s">
        <v>1274</v>
      </c>
      <c r="FUP491" s="157" t="s">
        <v>1274</v>
      </c>
      <c r="FUQ491" s="157" t="s">
        <v>1274</v>
      </c>
      <c r="FUR491" s="157" t="s">
        <v>1274</v>
      </c>
      <c r="FUS491" s="157" t="s">
        <v>1274</v>
      </c>
      <c r="FUT491" s="157" t="s">
        <v>1274</v>
      </c>
      <c r="FUU491" s="157" t="s">
        <v>1274</v>
      </c>
      <c r="FUV491" s="157" t="s">
        <v>1274</v>
      </c>
      <c r="FUW491" s="157" t="s">
        <v>1274</v>
      </c>
      <c r="FUX491" s="157" t="s">
        <v>1274</v>
      </c>
      <c r="FUY491" s="157" t="s">
        <v>1274</v>
      </c>
      <c r="FUZ491" s="157" t="s">
        <v>1274</v>
      </c>
      <c r="FVA491" s="157" t="s">
        <v>1274</v>
      </c>
      <c r="FVB491" s="157" t="s">
        <v>1274</v>
      </c>
      <c r="FVC491" s="157" t="s">
        <v>1274</v>
      </c>
      <c r="FVD491" s="157" t="s">
        <v>1274</v>
      </c>
      <c r="FVE491" s="157" t="s">
        <v>1274</v>
      </c>
      <c r="FVF491" s="157" t="s">
        <v>1274</v>
      </c>
      <c r="FVG491" s="157" t="s">
        <v>1274</v>
      </c>
      <c r="FVH491" s="157" t="s">
        <v>1274</v>
      </c>
      <c r="FVI491" s="157" t="s">
        <v>1274</v>
      </c>
      <c r="FVJ491" s="157" t="s">
        <v>1274</v>
      </c>
      <c r="FVK491" s="157" t="s">
        <v>1274</v>
      </c>
      <c r="FVL491" s="157" t="s">
        <v>1274</v>
      </c>
      <c r="FVM491" s="157" t="s">
        <v>1274</v>
      </c>
      <c r="FVN491" s="157" t="s">
        <v>1274</v>
      </c>
      <c r="FVO491" s="157" t="s">
        <v>1274</v>
      </c>
      <c r="FVP491" s="157" t="s">
        <v>1274</v>
      </c>
      <c r="FVQ491" s="157" t="s">
        <v>1274</v>
      </c>
      <c r="FVR491" s="157" t="s">
        <v>1274</v>
      </c>
      <c r="FVS491" s="157" t="s">
        <v>1274</v>
      </c>
      <c r="FVT491" s="157" t="s">
        <v>1274</v>
      </c>
      <c r="FVU491" s="157" t="s">
        <v>1274</v>
      </c>
      <c r="FVV491" s="157" t="s">
        <v>1274</v>
      </c>
      <c r="FVW491" s="157" t="s">
        <v>1274</v>
      </c>
      <c r="FVX491" s="157" t="s">
        <v>1274</v>
      </c>
      <c r="FVY491" s="157" t="s">
        <v>1274</v>
      </c>
      <c r="FVZ491" s="157" t="s">
        <v>1274</v>
      </c>
      <c r="FWA491" s="157" t="s">
        <v>1274</v>
      </c>
      <c r="FWB491" s="157" t="s">
        <v>1274</v>
      </c>
      <c r="FWC491" s="157" t="s">
        <v>1274</v>
      </c>
      <c r="FWD491" s="157" t="s">
        <v>1274</v>
      </c>
      <c r="FWE491" s="157" t="s">
        <v>1274</v>
      </c>
      <c r="FWF491" s="157" t="s">
        <v>1274</v>
      </c>
      <c r="FWG491" s="157" t="s">
        <v>1274</v>
      </c>
      <c r="FWH491" s="157" t="s">
        <v>1274</v>
      </c>
      <c r="FWI491" s="157" t="s">
        <v>1274</v>
      </c>
      <c r="FWJ491" s="157" t="s">
        <v>1274</v>
      </c>
      <c r="FWK491" s="157" t="s">
        <v>1274</v>
      </c>
      <c r="FWL491" s="157" t="s">
        <v>1274</v>
      </c>
      <c r="FWM491" s="157" t="s">
        <v>1274</v>
      </c>
      <c r="FWN491" s="157" t="s">
        <v>1274</v>
      </c>
      <c r="FWO491" s="157" t="s">
        <v>1274</v>
      </c>
      <c r="FWP491" s="157" t="s">
        <v>1274</v>
      </c>
      <c r="FWQ491" s="157" t="s">
        <v>1274</v>
      </c>
      <c r="FWR491" s="157" t="s">
        <v>1274</v>
      </c>
      <c r="FWS491" s="157" t="s">
        <v>1274</v>
      </c>
      <c r="FWT491" s="157" t="s">
        <v>1274</v>
      </c>
      <c r="FWU491" s="157" t="s">
        <v>1274</v>
      </c>
      <c r="FWV491" s="157" t="s">
        <v>1274</v>
      </c>
      <c r="FWW491" s="157" t="s">
        <v>1274</v>
      </c>
      <c r="FWX491" s="157" t="s">
        <v>1274</v>
      </c>
      <c r="FWY491" s="157" t="s">
        <v>1274</v>
      </c>
      <c r="FWZ491" s="157" t="s">
        <v>1274</v>
      </c>
      <c r="FXA491" s="157" t="s">
        <v>1274</v>
      </c>
      <c r="FXB491" s="157" t="s">
        <v>1274</v>
      </c>
      <c r="FXC491" s="157" t="s">
        <v>1274</v>
      </c>
      <c r="FXD491" s="157" t="s">
        <v>1274</v>
      </c>
      <c r="FXE491" s="157" t="s">
        <v>1274</v>
      </c>
      <c r="FXF491" s="157" t="s">
        <v>1274</v>
      </c>
      <c r="FXG491" s="157" t="s">
        <v>1274</v>
      </c>
      <c r="FXH491" s="157" t="s">
        <v>1274</v>
      </c>
      <c r="FXI491" s="157" t="s">
        <v>1274</v>
      </c>
      <c r="FXJ491" s="157" t="s">
        <v>1274</v>
      </c>
      <c r="FXK491" s="157" t="s">
        <v>1274</v>
      </c>
      <c r="FXL491" s="157" t="s">
        <v>1274</v>
      </c>
      <c r="FXM491" s="157" t="s">
        <v>1274</v>
      </c>
      <c r="FXN491" s="157" t="s">
        <v>1274</v>
      </c>
      <c r="FXO491" s="157" t="s">
        <v>1274</v>
      </c>
      <c r="FXP491" s="157" t="s">
        <v>1274</v>
      </c>
      <c r="FXQ491" s="157" t="s">
        <v>1274</v>
      </c>
      <c r="FXR491" s="157" t="s">
        <v>1274</v>
      </c>
      <c r="FXS491" s="157" t="s">
        <v>1274</v>
      </c>
      <c r="FXT491" s="157" t="s">
        <v>1274</v>
      </c>
      <c r="FXU491" s="157" t="s">
        <v>1274</v>
      </c>
      <c r="FXV491" s="157" t="s">
        <v>1274</v>
      </c>
      <c r="FXW491" s="157" t="s">
        <v>1274</v>
      </c>
      <c r="FXX491" s="157" t="s">
        <v>1274</v>
      </c>
      <c r="FXY491" s="157" t="s">
        <v>1274</v>
      </c>
      <c r="FXZ491" s="157" t="s">
        <v>1274</v>
      </c>
      <c r="FYA491" s="157" t="s">
        <v>1274</v>
      </c>
      <c r="FYB491" s="157" t="s">
        <v>1274</v>
      </c>
      <c r="FYC491" s="157" t="s">
        <v>1274</v>
      </c>
      <c r="FYD491" s="157" t="s">
        <v>1274</v>
      </c>
      <c r="FYE491" s="157" t="s">
        <v>1274</v>
      </c>
      <c r="FYF491" s="157" t="s">
        <v>1274</v>
      </c>
      <c r="FYG491" s="157" t="s">
        <v>1274</v>
      </c>
      <c r="FYH491" s="157" t="s">
        <v>1274</v>
      </c>
      <c r="FYI491" s="157" t="s">
        <v>1274</v>
      </c>
      <c r="FYJ491" s="157" t="s">
        <v>1274</v>
      </c>
      <c r="FYK491" s="157" t="s">
        <v>1274</v>
      </c>
      <c r="FYL491" s="157" t="s">
        <v>1274</v>
      </c>
      <c r="FYM491" s="157" t="s">
        <v>1274</v>
      </c>
      <c r="FYN491" s="157" t="s">
        <v>1274</v>
      </c>
      <c r="FYO491" s="157" t="s">
        <v>1274</v>
      </c>
      <c r="FYP491" s="157" t="s">
        <v>1274</v>
      </c>
      <c r="FYQ491" s="157" t="s">
        <v>1274</v>
      </c>
      <c r="FYR491" s="157" t="s">
        <v>1274</v>
      </c>
      <c r="FYS491" s="157" t="s">
        <v>1274</v>
      </c>
      <c r="FYT491" s="157" t="s">
        <v>1274</v>
      </c>
      <c r="FYU491" s="157" t="s">
        <v>1274</v>
      </c>
      <c r="FYV491" s="157" t="s">
        <v>1274</v>
      </c>
      <c r="FYW491" s="157" t="s">
        <v>1274</v>
      </c>
      <c r="FYX491" s="157" t="s">
        <v>1274</v>
      </c>
      <c r="FYY491" s="157" t="s">
        <v>1274</v>
      </c>
      <c r="FYZ491" s="157" t="s">
        <v>1274</v>
      </c>
      <c r="FZA491" s="157" t="s">
        <v>1274</v>
      </c>
      <c r="FZB491" s="157" t="s">
        <v>1274</v>
      </c>
      <c r="FZC491" s="157" t="s">
        <v>1274</v>
      </c>
      <c r="FZD491" s="157" t="s">
        <v>1274</v>
      </c>
      <c r="FZE491" s="157" t="s">
        <v>1274</v>
      </c>
      <c r="FZF491" s="157" t="s">
        <v>1274</v>
      </c>
      <c r="FZG491" s="157" t="s">
        <v>1274</v>
      </c>
      <c r="FZH491" s="157" t="s">
        <v>1274</v>
      </c>
      <c r="FZI491" s="157" t="s">
        <v>1274</v>
      </c>
      <c r="FZJ491" s="157" t="s">
        <v>1274</v>
      </c>
      <c r="FZK491" s="157" t="s">
        <v>1274</v>
      </c>
      <c r="FZL491" s="157" t="s">
        <v>1274</v>
      </c>
      <c r="FZM491" s="157" t="s">
        <v>1274</v>
      </c>
      <c r="FZN491" s="157" t="s">
        <v>1274</v>
      </c>
      <c r="FZO491" s="157" t="s">
        <v>1274</v>
      </c>
      <c r="FZP491" s="157" t="s">
        <v>1274</v>
      </c>
      <c r="FZQ491" s="157" t="s">
        <v>1274</v>
      </c>
      <c r="FZR491" s="157" t="s">
        <v>1274</v>
      </c>
      <c r="FZS491" s="157" t="s">
        <v>1274</v>
      </c>
      <c r="FZT491" s="157" t="s">
        <v>1274</v>
      </c>
      <c r="FZU491" s="157" t="s">
        <v>1274</v>
      </c>
      <c r="FZV491" s="157" t="s">
        <v>1274</v>
      </c>
      <c r="FZW491" s="157" t="s">
        <v>1274</v>
      </c>
      <c r="FZX491" s="157" t="s">
        <v>1274</v>
      </c>
      <c r="FZY491" s="157" t="s">
        <v>1274</v>
      </c>
      <c r="FZZ491" s="157" t="s">
        <v>1274</v>
      </c>
      <c r="GAA491" s="157" t="s">
        <v>1274</v>
      </c>
      <c r="GAB491" s="157" t="s">
        <v>1274</v>
      </c>
      <c r="GAC491" s="157" t="s">
        <v>1274</v>
      </c>
      <c r="GAD491" s="157" t="s">
        <v>1274</v>
      </c>
      <c r="GAE491" s="157" t="s">
        <v>1274</v>
      </c>
      <c r="GAF491" s="157" t="s">
        <v>1274</v>
      </c>
      <c r="GAG491" s="157" t="s">
        <v>1274</v>
      </c>
      <c r="GAH491" s="157" t="s">
        <v>1274</v>
      </c>
      <c r="GAI491" s="157" t="s">
        <v>1274</v>
      </c>
      <c r="GAJ491" s="157" t="s">
        <v>1274</v>
      </c>
      <c r="GAK491" s="157" t="s">
        <v>1274</v>
      </c>
      <c r="GAL491" s="157" t="s">
        <v>1274</v>
      </c>
      <c r="GAM491" s="157" t="s">
        <v>1274</v>
      </c>
      <c r="GAN491" s="157" t="s">
        <v>1274</v>
      </c>
      <c r="GAO491" s="157" t="s">
        <v>1274</v>
      </c>
      <c r="GAP491" s="157" t="s">
        <v>1274</v>
      </c>
      <c r="GAQ491" s="157" t="s">
        <v>1274</v>
      </c>
      <c r="GAR491" s="157" t="s">
        <v>1274</v>
      </c>
      <c r="GAS491" s="157" t="s">
        <v>1274</v>
      </c>
      <c r="GAT491" s="157" t="s">
        <v>1274</v>
      </c>
      <c r="GAU491" s="157" t="s">
        <v>1274</v>
      </c>
      <c r="GAV491" s="157" t="s">
        <v>1274</v>
      </c>
      <c r="GAW491" s="157" t="s">
        <v>1274</v>
      </c>
      <c r="GAX491" s="157" t="s">
        <v>1274</v>
      </c>
      <c r="GAY491" s="157" t="s">
        <v>1274</v>
      </c>
      <c r="GAZ491" s="157" t="s">
        <v>1274</v>
      </c>
      <c r="GBA491" s="157" t="s">
        <v>1274</v>
      </c>
      <c r="GBB491" s="157" t="s">
        <v>1274</v>
      </c>
      <c r="GBC491" s="157" t="s">
        <v>1274</v>
      </c>
      <c r="GBD491" s="157" t="s">
        <v>1274</v>
      </c>
      <c r="GBE491" s="157" t="s">
        <v>1274</v>
      </c>
      <c r="GBF491" s="157" t="s">
        <v>1274</v>
      </c>
      <c r="GBG491" s="157" t="s">
        <v>1274</v>
      </c>
      <c r="GBH491" s="157" t="s">
        <v>1274</v>
      </c>
      <c r="GBI491" s="157" t="s">
        <v>1274</v>
      </c>
      <c r="GBJ491" s="157" t="s">
        <v>1274</v>
      </c>
      <c r="GBK491" s="157" t="s">
        <v>1274</v>
      </c>
      <c r="GBL491" s="157" t="s">
        <v>1274</v>
      </c>
      <c r="GBM491" s="157" t="s">
        <v>1274</v>
      </c>
      <c r="GBN491" s="157" t="s">
        <v>1274</v>
      </c>
      <c r="GBO491" s="157" t="s">
        <v>1274</v>
      </c>
      <c r="GBP491" s="157" t="s">
        <v>1274</v>
      </c>
      <c r="GBQ491" s="157" t="s">
        <v>1274</v>
      </c>
      <c r="GBR491" s="157" t="s">
        <v>1274</v>
      </c>
      <c r="GBS491" s="157" t="s">
        <v>1274</v>
      </c>
      <c r="GBT491" s="157" t="s">
        <v>1274</v>
      </c>
      <c r="GBU491" s="157" t="s">
        <v>1274</v>
      </c>
      <c r="GBV491" s="157" t="s">
        <v>1274</v>
      </c>
      <c r="GBW491" s="157" t="s">
        <v>1274</v>
      </c>
      <c r="GBX491" s="157" t="s">
        <v>1274</v>
      </c>
      <c r="GBY491" s="157" t="s">
        <v>1274</v>
      </c>
      <c r="GBZ491" s="157" t="s">
        <v>1274</v>
      </c>
      <c r="GCA491" s="157" t="s">
        <v>1274</v>
      </c>
      <c r="GCB491" s="157" t="s">
        <v>1274</v>
      </c>
      <c r="GCC491" s="157" t="s">
        <v>1274</v>
      </c>
      <c r="GCD491" s="157" t="s">
        <v>1274</v>
      </c>
      <c r="GCE491" s="157" t="s">
        <v>1274</v>
      </c>
      <c r="GCF491" s="157" t="s">
        <v>1274</v>
      </c>
      <c r="GCG491" s="157" t="s">
        <v>1274</v>
      </c>
      <c r="GCH491" s="157" t="s">
        <v>1274</v>
      </c>
      <c r="GCI491" s="157" t="s">
        <v>1274</v>
      </c>
      <c r="GCJ491" s="157" t="s">
        <v>1274</v>
      </c>
      <c r="GCK491" s="157" t="s">
        <v>1274</v>
      </c>
      <c r="GCL491" s="157" t="s">
        <v>1274</v>
      </c>
      <c r="GCM491" s="157" t="s">
        <v>1274</v>
      </c>
      <c r="GCN491" s="157" t="s">
        <v>1274</v>
      </c>
      <c r="GCO491" s="157" t="s">
        <v>1274</v>
      </c>
      <c r="GCP491" s="157" t="s">
        <v>1274</v>
      </c>
      <c r="GCQ491" s="157" t="s">
        <v>1274</v>
      </c>
      <c r="GCR491" s="157" t="s">
        <v>1274</v>
      </c>
      <c r="GCS491" s="157" t="s">
        <v>1274</v>
      </c>
      <c r="GCT491" s="157" t="s">
        <v>1274</v>
      </c>
      <c r="GCU491" s="157" t="s">
        <v>1274</v>
      </c>
      <c r="GCV491" s="157" t="s">
        <v>1274</v>
      </c>
      <c r="GCW491" s="157" t="s">
        <v>1274</v>
      </c>
      <c r="GCX491" s="157" t="s">
        <v>1274</v>
      </c>
      <c r="GCY491" s="157" t="s">
        <v>1274</v>
      </c>
      <c r="GCZ491" s="157" t="s">
        <v>1274</v>
      </c>
      <c r="GDA491" s="157" t="s">
        <v>1274</v>
      </c>
      <c r="GDB491" s="157" t="s">
        <v>1274</v>
      </c>
      <c r="GDC491" s="157" t="s">
        <v>1274</v>
      </c>
      <c r="GDD491" s="157" t="s">
        <v>1274</v>
      </c>
      <c r="GDE491" s="157" t="s">
        <v>1274</v>
      </c>
      <c r="GDF491" s="157" t="s">
        <v>1274</v>
      </c>
      <c r="GDG491" s="157" t="s">
        <v>1274</v>
      </c>
      <c r="GDH491" s="157" t="s">
        <v>1274</v>
      </c>
      <c r="GDI491" s="157" t="s">
        <v>1274</v>
      </c>
      <c r="GDJ491" s="157" t="s">
        <v>1274</v>
      </c>
      <c r="GDK491" s="157" t="s">
        <v>1274</v>
      </c>
      <c r="GDL491" s="157" t="s">
        <v>1274</v>
      </c>
      <c r="GDM491" s="157" t="s">
        <v>1274</v>
      </c>
      <c r="GDN491" s="157" t="s">
        <v>1274</v>
      </c>
      <c r="GDO491" s="157" t="s">
        <v>1274</v>
      </c>
      <c r="GDP491" s="157" t="s">
        <v>1274</v>
      </c>
      <c r="GDQ491" s="157" t="s">
        <v>1274</v>
      </c>
      <c r="GDR491" s="157" t="s">
        <v>1274</v>
      </c>
      <c r="GDS491" s="157" t="s">
        <v>1274</v>
      </c>
      <c r="GDT491" s="157" t="s">
        <v>1274</v>
      </c>
      <c r="GDU491" s="157" t="s">
        <v>1274</v>
      </c>
      <c r="GDV491" s="157" t="s">
        <v>1274</v>
      </c>
      <c r="GDW491" s="157" t="s">
        <v>1274</v>
      </c>
      <c r="GDX491" s="157" t="s">
        <v>1274</v>
      </c>
      <c r="GDY491" s="157" t="s">
        <v>1274</v>
      </c>
      <c r="GDZ491" s="157" t="s">
        <v>1274</v>
      </c>
      <c r="GEA491" s="157" t="s">
        <v>1274</v>
      </c>
      <c r="GEB491" s="157" t="s">
        <v>1274</v>
      </c>
      <c r="GEC491" s="157" t="s">
        <v>1274</v>
      </c>
      <c r="GED491" s="157" t="s">
        <v>1274</v>
      </c>
      <c r="GEE491" s="157" t="s">
        <v>1274</v>
      </c>
      <c r="GEF491" s="157" t="s">
        <v>1274</v>
      </c>
      <c r="GEG491" s="157" t="s">
        <v>1274</v>
      </c>
      <c r="GEH491" s="157" t="s">
        <v>1274</v>
      </c>
      <c r="GEI491" s="157" t="s">
        <v>1274</v>
      </c>
      <c r="GEJ491" s="157" t="s">
        <v>1274</v>
      </c>
      <c r="GEK491" s="157" t="s">
        <v>1274</v>
      </c>
      <c r="GEL491" s="157" t="s">
        <v>1274</v>
      </c>
      <c r="GEM491" s="157" t="s">
        <v>1274</v>
      </c>
      <c r="GEN491" s="157" t="s">
        <v>1274</v>
      </c>
      <c r="GEO491" s="157" t="s">
        <v>1274</v>
      </c>
      <c r="GEP491" s="157" t="s">
        <v>1274</v>
      </c>
      <c r="GEQ491" s="157" t="s">
        <v>1274</v>
      </c>
      <c r="GER491" s="157" t="s">
        <v>1274</v>
      </c>
      <c r="GES491" s="157" t="s">
        <v>1274</v>
      </c>
      <c r="GET491" s="157" t="s">
        <v>1274</v>
      </c>
      <c r="GEU491" s="157" t="s">
        <v>1274</v>
      </c>
      <c r="GEV491" s="157" t="s">
        <v>1274</v>
      </c>
      <c r="GEW491" s="157" t="s">
        <v>1274</v>
      </c>
      <c r="GEX491" s="157" t="s">
        <v>1274</v>
      </c>
      <c r="GEY491" s="157" t="s">
        <v>1274</v>
      </c>
      <c r="GEZ491" s="157" t="s">
        <v>1274</v>
      </c>
      <c r="GFA491" s="157" t="s">
        <v>1274</v>
      </c>
      <c r="GFB491" s="157" t="s">
        <v>1274</v>
      </c>
      <c r="GFC491" s="157" t="s">
        <v>1274</v>
      </c>
      <c r="GFD491" s="157" t="s">
        <v>1274</v>
      </c>
      <c r="GFE491" s="157" t="s">
        <v>1274</v>
      </c>
      <c r="GFF491" s="157" t="s">
        <v>1274</v>
      </c>
      <c r="GFG491" s="157" t="s">
        <v>1274</v>
      </c>
      <c r="GFH491" s="157" t="s">
        <v>1274</v>
      </c>
      <c r="GFI491" s="157" t="s">
        <v>1274</v>
      </c>
      <c r="GFJ491" s="157" t="s">
        <v>1274</v>
      </c>
      <c r="GFK491" s="157" t="s">
        <v>1274</v>
      </c>
      <c r="GFL491" s="157" t="s">
        <v>1274</v>
      </c>
      <c r="GFM491" s="157" t="s">
        <v>1274</v>
      </c>
      <c r="GFN491" s="157" t="s">
        <v>1274</v>
      </c>
      <c r="GFO491" s="157" t="s">
        <v>1274</v>
      </c>
      <c r="GFP491" s="157" t="s">
        <v>1274</v>
      </c>
      <c r="GFQ491" s="157" t="s">
        <v>1274</v>
      </c>
      <c r="GFR491" s="157" t="s">
        <v>1274</v>
      </c>
      <c r="GFS491" s="157" t="s">
        <v>1274</v>
      </c>
      <c r="GFT491" s="157" t="s">
        <v>1274</v>
      </c>
      <c r="GFU491" s="157" t="s">
        <v>1274</v>
      </c>
      <c r="GFV491" s="157" t="s">
        <v>1274</v>
      </c>
      <c r="GFW491" s="157" t="s">
        <v>1274</v>
      </c>
      <c r="GFX491" s="157" t="s">
        <v>1274</v>
      </c>
      <c r="GFY491" s="157" t="s">
        <v>1274</v>
      </c>
      <c r="GFZ491" s="157" t="s">
        <v>1274</v>
      </c>
      <c r="GGA491" s="157" t="s">
        <v>1274</v>
      </c>
      <c r="GGB491" s="157" t="s">
        <v>1274</v>
      </c>
      <c r="GGC491" s="157" t="s">
        <v>1274</v>
      </c>
      <c r="GGD491" s="157" t="s">
        <v>1274</v>
      </c>
      <c r="GGE491" s="157" t="s">
        <v>1274</v>
      </c>
      <c r="GGF491" s="157" t="s">
        <v>1274</v>
      </c>
      <c r="GGG491" s="157" t="s">
        <v>1274</v>
      </c>
      <c r="GGH491" s="157" t="s">
        <v>1274</v>
      </c>
      <c r="GGI491" s="157" t="s">
        <v>1274</v>
      </c>
      <c r="GGJ491" s="157" t="s">
        <v>1274</v>
      </c>
      <c r="GGK491" s="157" t="s">
        <v>1274</v>
      </c>
      <c r="GGL491" s="157" t="s">
        <v>1274</v>
      </c>
      <c r="GGM491" s="157" t="s">
        <v>1274</v>
      </c>
      <c r="GGN491" s="157" t="s">
        <v>1274</v>
      </c>
      <c r="GGO491" s="157" t="s">
        <v>1274</v>
      </c>
      <c r="GGP491" s="157" t="s">
        <v>1274</v>
      </c>
      <c r="GGQ491" s="157" t="s">
        <v>1274</v>
      </c>
      <c r="GGR491" s="157" t="s">
        <v>1274</v>
      </c>
      <c r="GGS491" s="157" t="s">
        <v>1274</v>
      </c>
      <c r="GGT491" s="157" t="s">
        <v>1274</v>
      </c>
      <c r="GGU491" s="157" t="s">
        <v>1274</v>
      </c>
      <c r="GGV491" s="157" t="s">
        <v>1274</v>
      </c>
      <c r="GGW491" s="157" t="s">
        <v>1274</v>
      </c>
      <c r="GGX491" s="157" t="s">
        <v>1274</v>
      </c>
      <c r="GGY491" s="157" t="s">
        <v>1274</v>
      </c>
      <c r="GGZ491" s="157" t="s">
        <v>1274</v>
      </c>
      <c r="GHA491" s="157" t="s">
        <v>1274</v>
      </c>
      <c r="GHB491" s="157" t="s">
        <v>1274</v>
      </c>
      <c r="GHC491" s="157" t="s">
        <v>1274</v>
      </c>
      <c r="GHD491" s="157" t="s">
        <v>1274</v>
      </c>
      <c r="GHE491" s="157" t="s">
        <v>1274</v>
      </c>
      <c r="GHF491" s="157" t="s">
        <v>1274</v>
      </c>
      <c r="GHG491" s="157" t="s">
        <v>1274</v>
      </c>
      <c r="GHH491" s="157" t="s">
        <v>1274</v>
      </c>
      <c r="GHI491" s="157" t="s">
        <v>1274</v>
      </c>
      <c r="GHJ491" s="157" t="s">
        <v>1274</v>
      </c>
      <c r="GHK491" s="157" t="s">
        <v>1274</v>
      </c>
      <c r="GHL491" s="157" t="s">
        <v>1274</v>
      </c>
      <c r="GHM491" s="157" t="s">
        <v>1274</v>
      </c>
      <c r="GHN491" s="157" t="s">
        <v>1274</v>
      </c>
      <c r="GHO491" s="157" t="s">
        <v>1274</v>
      </c>
      <c r="GHP491" s="157" t="s">
        <v>1274</v>
      </c>
      <c r="GHQ491" s="157" t="s">
        <v>1274</v>
      </c>
      <c r="GHR491" s="157" t="s">
        <v>1274</v>
      </c>
      <c r="GHS491" s="157" t="s">
        <v>1274</v>
      </c>
      <c r="GHT491" s="157" t="s">
        <v>1274</v>
      </c>
      <c r="GHU491" s="157" t="s">
        <v>1274</v>
      </c>
      <c r="GHV491" s="157" t="s">
        <v>1274</v>
      </c>
      <c r="GHW491" s="157" t="s">
        <v>1274</v>
      </c>
      <c r="GHX491" s="157" t="s">
        <v>1274</v>
      </c>
      <c r="GHY491" s="157" t="s">
        <v>1274</v>
      </c>
      <c r="GHZ491" s="157" t="s">
        <v>1274</v>
      </c>
      <c r="GIA491" s="157" t="s">
        <v>1274</v>
      </c>
      <c r="GIB491" s="157" t="s">
        <v>1274</v>
      </c>
      <c r="GIC491" s="157" t="s">
        <v>1274</v>
      </c>
      <c r="GID491" s="157" t="s">
        <v>1274</v>
      </c>
      <c r="GIE491" s="157" t="s">
        <v>1274</v>
      </c>
      <c r="GIF491" s="157" t="s">
        <v>1274</v>
      </c>
      <c r="GIG491" s="157" t="s">
        <v>1274</v>
      </c>
      <c r="GIH491" s="157" t="s">
        <v>1274</v>
      </c>
      <c r="GII491" s="157" t="s">
        <v>1274</v>
      </c>
      <c r="GIJ491" s="157" t="s">
        <v>1274</v>
      </c>
      <c r="GIK491" s="157" t="s">
        <v>1274</v>
      </c>
      <c r="GIL491" s="157" t="s">
        <v>1274</v>
      </c>
      <c r="GIM491" s="157" t="s">
        <v>1274</v>
      </c>
      <c r="GIN491" s="157" t="s">
        <v>1274</v>
      </c>
      <c r="GIO491" s="157" t="s">
        <v>1274</v>
      </c>
      <c r="GIP491" s="157" t="s">
        <v>1274</v>
      </c>
      <c r="GIQ491" s="157" t="s">
        <v>1274</v>
      </c>
      <c r="GIR491" s="157" t="s">
        <v>1274</v>
      </c>
      <c r="GIS491" s="157" t="s">
        <v>1274</v>
      </c>
      <c r="GIT491" s="157" t="s">
        <v>1274</v>
      </c>
      <c r="GIU491" s="157" t="s">
        <v>1274</v>
      </c>
      <c r="GIV491" s="157" t="s">
        <v>1274</v>
      </c>
      <c r="GIW491" s="157" t="s">
        <v>1274</v>
      </c>
      <c r="GIX491" s="157" t="s">
        <v>1274</v>
      </c>
      <c r="GIY491" s="157" t="s">
        <v>1274</v>
      </c>
      <c r="GIZ491" s="157" t="s">
        <v>1274</v>
      </c>
      <c r="GJA491" s="157" t="s">
        <v>1274</v>
      </c>
      <c r="GJB491" s="157" t="s">
        <v>1274</v>
      </c>
      <c r="GJC491" s="157" t="s">
        <v>1274</v>
      </c>
      <c r="GJD491" s="157" t="s">
        <v>1274</v>
      </c>
      <c r="GJE491" s="157" t="s">
        <v>1274</v>
      </c>
      <c r="GJF491" s="157" t="s">
        <v>1274</v>
      </c>
      <c r="GJG491" s="157" t="s">
        <v>1274</v>
      </c>
      <c r="GJH491" s="157" t="s">
        <v>1274</v>
      </c>
      <c r="GJI491" s="157" t="s">
        <v>1274</v>
      </c>
      <c r="GJJ491" s="157" t="s">
        <v>1274</v>
      </c>
      <c r="GJK491" s="157" t="s">
        <v>1274</v>
      </c>
      <c r="GJL491" s="157" t="s">
        <v>1274</v>
      </c>
      <c r="GJM491" s="157" t="s">
        <v>1274</v>
      </c>
      <c r="GJN491" s="157" t="s">
        <v>1274</v>
      </c>
      <c r="GJO491" s="157" t="s">
        <v>1274</v>
      </c>
      <c r="GJP491" s="157" t="s">
        <v>1274</v>
      </c>
      <c r="GJQ491" s="157" t="s">
        <v>1274</v>
      </c>
      <c r="GJR491" s="157" t="s">
        <v>1274</v>
      </c>
      <c r="GJS491" s="157" t="s">
        <v>1274</v>
      </c>
      <c r="GJT491" s="157" t="s">
        <v>1274</v>
      </c>
      <c r="GJU491" s="157" t="s">
        <v>1274</v>
      </c>
      <c r="GJV491" s="157" t="s">
        <v>1274</v>
      </c>
      <c r="GJW491" s="157" t="s">
        <v>1274</v>
      </c>
      <c r="GJX491" s="157" t="s">
        <v>1274</v>
      </c>
      <c r="GJY491" s="157" t="s">
        <v>1274</v>
      </c>
      <c r="GJZ491" s="157" t="s">
        <v>1274</v>
      </c>
      <c r="GKA491" s="157" t="s">
        <v>1274</v>
      </c>
      <c r="GKB491" s="157" t="s">
        <v>1274</v>
      </c>
      <c r="GKC491" s="157" t="s">
        <v>1274</v>
      </c>
      <c r="GKD491" s="157" t="s">
        <v>1274</v>
      </c>
      <c r="GKE491" s="157" t="s">
        <v>1274</v>
      </c>
      <c r="GKF491" s="157" t="s">
        <v>1274</v>
      </c>
      <c r="GKG491" s="157" t="s">
        <v>1274</v>
      </c>
      <c r="GKH491" s="157" t="s">
        <v>1274</v>
      </c>
      <c r="GKI491" s="157" t="s">
        <v>1274</v>
      </c>
      <c r="GKJ491" s="157" t="s">
        <v>1274</v>
      </c>
      <c r="GKK491" s="157" t="s">
        <v>1274</v>
      </c>
      <c r="GKL491" s="157" t="s">
        <v>1274</v>
      </c>
      <c r="GKM491" s="157" t="s">
        <v>1274</v>
      </c>
      <c r="GKN491" s="157" t="s">
        <v>1274</v>
      </c>
      <c r="GKO491" s="157" t="s">
        <v>1274</v>
      </c>
      <c r="GKP491" s="157" t="s">
        <v>1274</v>
      </c>
      <c r="GKQ491" s="157" t="s">
        <v>1274</v>
      </c>
      <c r="GKR491" s="157" t="s">
        <v>1274</v>
      </c>
      <c r="GKS491" s="157" t="s">
        <v>1274</v>
      </c>
      <c r="GKT491" s="157" t="s">
        <v>1274</v>
      </c>
      <c r="GKU491" s="157" t="s">
        <v>1274</v>
      </c>
      <c r="GKV491" s="157" t="s">
        <v>1274</v>
      </c>
      <c r="GKW491" s="157" t="s">
        <v>1274</v>
      </c>
      <c r="GKX491" s="157" t="s">
        <v>1274</v>
      </c>
      <c r="GKY491" s="157" t="s">
        <v>1274</v>
      </c>
      <c r="GKZ491" s="157" t="s">
        <v>1274</v>
      </c>
      <c r="GLA491" s="157" t="s">
        <v>1274</v>
      </c>
      <c r="GLB491" s="157" t="s">
        <v>1274</v>
      </c>
      <c r="GLC491" s="157" t="s">
        <v>1274</v>
      </c>
      <c r="GLD491" s="157" t="s">
        <v>1274</v>
      </c>
      <c r="GLE491" s="157" t="s">
        <v>1274</v>
      </c>
      <c r="GLF491" s="157" t="s">
        <v>1274</v>
      </c>
      <c r="GLG491" s="157" t="s">
        <v>1274</v>
      </c>
      <c r="GLH491" s="157" t="s">
        <v>1274</v>
      </c>
      <c r="GLI491" s="157" t="s">
        <v>1274</v>
      </c>
      <c r="GLJ491" s="157" t="s">
        <v>1274</v>
      </c>
      <c r="GLK491" s="157" t="s">
        <v>1274</v>
      </c>
      <c r="GLL491" s="157" t="s">
        <v>1274</v>
      </c>
      <c r="GLM491" s="157" t="s">
        <v>1274</v>
      </c>
      <c r="GLN491" s="157" t="s">
        <v>1274</v>
      </c>
      <c r="GLO491" s="157" t="s">
        <v>1274</v>
      </c>
      <c r="GLP491" s="157" t="s">
        <v>1274</v>
      </c>
      <c r="GLQ491" s="157" t="s">
        <v>1274</v>
      </c>
      <c r="GLR491" s="157" t="s">
        <v>1274</v>
      </c>
      <c r="GLS491" s="157" t="s">
        <v>1274</v>
      </c>
      <c r="GLT491" s="157" t="s">
        <v>1274</v>
      </c>
      <c r="GLU491" s="157" t="s">
        <v>1274</v>
      </c>
      <c r="GLV491" s="157" t="s">
        <v>1274</v>
      </c>
      <c r="GLW491" s="157" t="s">
        <v>1274</v>
      </c>
      <c r="GLX491" s="157" t="s">
        <v>1274</v>
      </c>
      <c r="GLY491" s="157" t="s">
        <v>1274</v>
      </c>
      <c r="GLZ491" s="157" t="s">
        <v>1274</v>
      </c>
      <c r="GMA491" s="157" t="s">
        <v>1274</v>
      </c>
      <c r="GMB491" s="157" t="s">
        <v>1274</v>
      </c>
      <c r="GMC491" s="157" t="s">
        <v>1274</v>
      </c>
      <c r="GMD491" s="157" t="s">
        <v>1274</v>
      </c>
      <c r="GME491" s="157" t="s">
        <v>1274</v>
      </c>
      <c r="GMF491" s="157" t="s">
        <v>1274</v>
      </c>
      <c r="GMG491" s="157" t="s">
        <v>1274</v>
      </c>
      <c r="GMH491" s="157" t="s">
        <v>1274</v>
      </c>
      <c r="GMI491" s="157" t="s">
        <v>1274</v>
      </c>
      <c r="GMJ491" s="157" t="s">
        <v>1274</v>
      </c>
      <c r="GMK491" s="157" t="s">
        <v>1274</v>
      </c>
      <c r="GML491" s="157" t="s">
        <v>1274</v>
      </c>
      <c r="GMM491" s="157" t="s">
        <v>1274</v>
      </c>
      <c r="GMN491" s="157" t="s">
        <v>1274</v>
      </c>
      <c r="GMO491" s="157" t="s">
        <v>1274</v>
      </c>
      <c r="GMP491" s="157" t="s">
        <v>1274</v>
      </c>
      <c r="GMQ491" s="157" t="s">
        <v>1274</v>
      </c>
      <c r="GMR491" s="157" t="s">
        <v>1274</v>
      </c>
      <c r="GMS491" s="157" t="s">
        <v>1274</v>
      </c>
      <c r="GMT491" s="157" t="s">
        <v>1274</v>
      </c>
      <c r="GMU491" s="157" t="s">
        <v>1274</v>
      </c>
      <c r="GMV491" s="157" t="s">
        <v>1274</v>
      </c>
      <c r="GMW491" s="157" t="s">
        <v>1274</v>
      </c>
      <c r="GMX491" s="157" t="s">
        <v>1274</v>
      </c>
      <c r="GMY491" s="157" t="s">
        <v>1274</v>
      </c>
      <c r="GMZ491" s="157" t="s">
        <v>1274</v>
      </c>
      <c r="GNA491" s="157" t="s">
        <v>1274</v>
      </c>
      <c r="GNB491" s="157" t="s">
        <v>1274</v>
      </c>
      <c r="GNC491" s="157" t="s">
        <v>1274</v>
      </c>
      <c r="GND491" s="157" t="s">
        <v>1274</v>
      </c>
      <c r="GNE491" s="157" t="s">
        <v>1274</v>
      </c>
      <c r="GNF491" s="157" t="s">
        <v>1274</v>
      </c>
      <c r="GNG491" s="157" t="s">
        <v>1274</v>
      </c>
      <c r="GNH491" s="157" t="s">
        <v>1274</v>
      </c>
      <c r="GNI491" s="157" t="s">
        <v>1274</v>
      </c>
      <c r="GNJ491" s="157" t="s">
        <v>1274</v>
      </c>
      <c r="GNK491" s="157" t="s">
        <v>1274</v>
      </c>
      <c r="GNL491" s="157" t="s">
        <v>1274</v>
      </c>
      <c r="GNM491" s="157" t="s">
        <v>1274</v>
      </c>
      <c r="GNN491" s="157" t="s">
        <v>1274</v>
      </c>
      <c r="GNO491" s="157" t="s">
        <v>1274</v>
      </c>
      <c r="GNP491" s="157" t="s">
        <v>1274</v>
      </c>
      <c r="GNQ491" s="157" t="s">
        <v>1274</v>
      </c>
      <c r="GNR491" s="157" t="s">
        <v>1274</v>
      </c>
      <c r="GNS491" s="157" t="s">
        <v>1274</v>
      </c>
      <c r="GNT491" s="157" t="s">
        <v>1274</v>
      </c>
      <c r="GNU491" s="157" t="s">
        <v>1274</v>
      </c>
      <c r="GNV491" s="157" t="s">
        <v>1274</v>
      </c>
      <c r="GNW491" s="157" t="s">
        <v>1274</v>
      </c>
      <c r="GNX491" s="157" t="s">
        <v>1274</v>
      </c>
      <c r="GNY491" s="157" t="s">
        <v>1274</v>
      </c>
      <c r="GNZ491" s="157" t="s">
        <v>1274</v>
      </c>
      <c r="GOA491" s="157" t="s">
        <v>1274</v>
      </c>
      <c r="GOB491" s="157" t="s">
        <v>1274</v>
      </c>
      <c r="GOC491" s="157" t="s">
        <v>1274</v>
      </c>
      <c r="GOD491" s="157" t="s">
        <v>1274</v>
      </c>
      <c r="GOE491" s="157" t="s">
        <v>1274</v>
      </c>
      <c r="GOF491" s="157" t="s">
        <v>1274</v>
      </c>
      <c r="GOG491" s="157" t="s">
        <v>1274</v>
      </c>
      <c r="GOH491" s="157" t="s">
        <v>1274</v>
      </c>
      <c r="GOI491" s="157" t="s">
        <v>1274</v>
      </c>
      <c r="GOJ491" s="157" t="s">
        <v>1274</v>
      </c>
      <c r="GOK491" s="157" t="s">
        <v>1274</v>
      </c>
      <c r="GOL491" s="157" t="s">
        <v>1274</v>
      </c>
      <c r="GOM491" s="157" t="s">
        <v>1274</v>
      </c>
      <c r="GON491" s="157" t="s">
        <v>1274</v>
      </c>
      <c r="GOO491" s="157" t="s">
        <v>1274</v>
      </c>
      <c r="GOP491" s="157" t="s">
        <v>1274</v>
      </c>
      <c r="GOQ491" s="157" t="s">
        <v>1274</v>
      </c>
      <c r="GOR491" s="157" t="s">
        <v>1274</v>
      </c>
      <c r="GOS491" s="157" t="s">
        <v>1274</v>
      </c>
      <c r="GOT491" s="157" t="s">
        <v>1274</v>
      </c>
      <c r="GOU491" s="157" t="s">
        <v>1274</v>
      </c>
      <c r="GOV491" s="157" t="s">
        <v>1274</v>
      </c>
      <c r="GOW491" s="157" t="s">
        <v>1274</v>
      </c>
      <c r="GOX491" s="157" t="s">
        <v>1274</v>
      </c>
      <c r="GOY491" s="157" t="s">
        <v>1274</v>
      </c>
      <c r="GOZ491" s="157" t="s">
        <v>1274</v>
      </c>
      <c r="GPA491" s="157" t="s">
        <v>1274</v>
      </c>
      <c r="GPB491" s="157" t="s">
        <v>1274</v>
      </c>
      <c r="GPC491" s="157" t="s">
        <v>1274</v>
      </c>
      <c r="GPD491" s="157" t="s">
        <v>1274</v>
      </c>
      <c r="GPE491" s="157" t="s">
        <v>1274</v>
      </c>
      <c r="GPF491" s="157" t="s">
        <v>1274</v>
      </c>
      <c r="GPG491" s="157" t="s">
        <v>1274</v>
      </c>
      <c r="GPH491" s="157" t="s">
        <v>1274</v>
      </c>
      <c r="GPI491" s="157" t="s">
        <v>1274</v>
      </c>
      <c r="GPJ491" s="157" t="s">
        <v>1274</v>
      </c>
      <c r="GPK491" s="157" t="s">
        <v>1274</v>
      </c>
      <c r="GPL491" s="157" t="s">
        <v>1274</v>
      </c>
      <c r="GPM491" s="157" t="s">
        <v>1274</v>
      </c>
      <c r="GPN491" s="157" t="s">
        <v>1274</v>
      </c>
      <c r="GPO491" s="157" t="s">
        <v>1274</v>
      </c>
      <c r="GPP491" s="157" t="s">
        <v>1274</v>
      </c>
      <c r="GPQ491" s="157" t="s">
        <v>1274</v>
      </c>
      <c r="GPR491" s="157" t="s">
        <v>1274</v>
      </c>
      <c r="GPS491" s="157" t="s">
        <v>1274</v>
      </c>
      <c r="GPT491" s="157" t="s">
        <v>1274</v>
      </c>
      <c r="GPU491" s="157" t="s">
        <v>1274</v>
      </c>
      <c r="GPV491" s="157" t="s">
        <v>1274</v>
      </c>
      <c r="GPW491" s="157" t="s">
        <v>1274</v>
      </c>
      <c r="GPX491" s="157" t="s">
        <v>1274</v>
      </c>
      <c r="GPY491" s="157" t="s">
        <v>1274</v>
      </c>
      <c r="GPZ491" s="157" t="s">
        <v>1274</v>
      </c>
      <c r="GQA491" s="157" t="s">
        <v>1274</v>
      </c>
      <c r="GQB491" s="157" t="s">
        <v>1274</v>
      </c>
      <c r="GQC491" s="157" t="s">
        <v>1274</v>
      </c>
      <c r="GQD491" s="157" t="s">
        <v>1274</v>
      </c>
      <c r="GQE491" s="157" t="s">
        <v>1274</v>
      </c>
      <c r="GQF491" s="157" t="s">
        <v>1274</v>
      </c>
      <c r="GQG491" s="157" t="s">
        <v>1274</v>
      </c>
      <c r="GQH491" s="157" t="s">
        <v>1274</v>
      </c>
      <c r="GQI491" s="157" t="s">
        <v>1274</v>
      </c>
      <c r="GQJ491" s="157" t="s">
        <v>1274</v>
      </c>
      <c r="GQK491" s="157" t="s">
        <v>1274</v>
      </c>
      <c r="GQL491" s="157" t="s">
        <v>1274</v>
      </c>
      <c r="GQM491" s="157" t="s">
        <v>1274</v>
      </c>
      <c r="GQN491" s="157" t="s">
        <v>1274</v>
      </c>
      <c r="GQO491" s="157" t="s">
        <v>1274</v>
      </c>
      <c r="GQP491" s="157" t="s">
        <v>1274</v>
      </c>
      <c r="GQQ491" s="157" t="s">
        <v>1274</v>
      </c>
      <c r="GQR491" s="157" t="s">
        <v>1274</v>
      </c>
      <c r="GQS491" s="157" t="s">
        <v>1274</v>
      </c>
      <c r="GQT491" s="157" t="s">
        <v>1274</v>
      </c>
      <c r="GQU491" s="157" t="s">
        <v>1274</v>
      </c>
      <c r="GQV491" s="157" t="s">
        <v>1274</v>
      </c>
      <c r="GQW491" s="157" t="s">
        <v>1274</v>
      </c>
      <c r="GQX491" s="157" t="s">
        <v>1274</v>
      </c>
      <c r="GQY491" s="157" t="s">
        <v>1274</v>
      </c>
      <c r="GQZ491" s="157" t="s">
        <v>1274</v>
      </c>
      <c r="GRA491" s="157" t="s">
        <v>1274</v>
      </c>
      <c r="GRB491" s="157" t="s">
        <v>1274</v>
      </c>
      <c r="GRC491" s="157" t="s">
        <v>1274</v>
      </c>
      <c r="GRD491" s="157" t="s">
        <v>1274</v>
      </c>
      <c r="GRE491" s="157" t="s">
        <v>1274</v>
      </c>
      <c r="GRF491" s="157" t="s">
        <v>1274</v>
      </c>
      <c r="GRG491" s="157" t="s">
        <v>1274</v>
      </c>
      <c r="GRH491" s="157" t="s">
        <v>1274</v>
      </c>
      <c r="GRI491" s="157" t="s">
        <v>1274</v>
      </c>
      <c r="GRJ491" s="157" t="s">
        <v>1274</v>
      </c>
      <c r="GRK491" s="157" t="s">
        <v>1274</v>
      </c>
      <c r="GRL491" s="157" t="s">
        <v>1274</v>
      </c>
      <c r="GRM491" s="157" t="s">
        <v>1274</v>
      </c>
      <c r="GRN491" s="157" t="s">
        <v>1274</v>
      </c>
      <c r="GRO491" s="157" t="s">
        <v>1274</v>
      </c>
      <c r="GRP491" s="157" t="s">
        <v>1274</v>
      </c>
      <c r="GRQ491" s="157" t="s">
        <v>1274</v>
      </c>
      <c r="GRR491" s="157" t="s">
        <v>1274</v>
      </c>
      <c r="GRS491" s="157" t="s">
        <v>1274</v>
      </c>
      <c r="GRT491" s="157" t="s">
        <v>1274</v>
      </c>
      <c r="GRU491" s="157" t="s">
        <v>1274</v>
      </c>
      <c r="GRV491" s="157" t="s">
        <v>1274</v>
      </c>
      <c r="GRW491" s="157" t="s">
        <v>1274</v>
      </c>
      <c r="GRX491" s="157" t="s">
        <v>1274</v>
      </c>
      <c r="GRY491" s="157" t="s">
        <v>1274</v>
      </c>
      <c r="GRZ491" s="157" t="s">
        <v>1274</v>
      </c>
      <c r="GSA491" s="157" t="s">
        <v>1274</v>
      </c>
      <c r="GSB491" s="157" t="s">
        <v>1274</v>
      </c>
      <c r="GSC491" s="157" t="s">
        <v>1274</v>
      </c>
      <c r="GSD491" s="157" t="s">
        <v>1274</v>
      </c>
      <c r="GSE491" s="157" t="s">
        <v>1274</v>
      </c>
      <c r="GSF491" s="157" t="s">
        <v>1274</v>
      </c>
      <c r="GSG491" s="157" t="s">
        <v>1274</v>
      </c>
      <c r="GSH491" s="157" t="s">
        <v>1274</v>
      </c>
      <c r="GSI491" s="157" t="s">
        <v>1274</v>
      </c>
      <c r="GSJ491" s="157" t="s">
        <v>1274</v>
      </c>
      <c r="GSK491" s="157" t="s">
        <v>1274</v>
      </c>
      <c r="GSL491" s="157" t="s">
        <v>1274</v>
      </c>
      <c r="GSM491" s="157" t="s">
        <v>1274</v>
      </c>
      <c r="GSN491" s="157" t="s">
        <v>1274</v>
      </c>
      <c r="GSO491" s="157" t="s">
        <v>1274</v>
      </c>
      <c r="GSP491" s="157" t="s">
        <v>1274</v>
      </c>
      <c r="GSQ491" s="157" t="s">
        <v>1274</v>
      </c>
      <c r="GSR491" s="157" t="s">
        <v>1274</v>
      </c>
      <c r="GSS491" s="157" t="s">
        <v>1274</v>
      </c>
      <c r="GST491" s="157" t="s">
        <v>1274</v>
      </c>
      <c r="GSU491" s="157" t="s">
        <v>1274</v>
      </c>
      <c r="GSV491" s="157" t="s">
        <v>1274</v>
      </c>
      <c r="GSW491" s="157" t="s">
        <v>1274</v>
      </c>
      <c r="GSX491" s="157" t="s">
        <v>1274</v>
      </c>
      <c r="GSY491" s="157" t="s">
        <v>1274</v>
      </c>
      <c r="GSZ491" s="157" t="s">
        <v>1274</v>
      </c>
      <c r="GTA491" s="157" t="s">
        <v>1274</v>
      </c>
      <c r="GTB491" s="157" t="s">
        <v>1274</v>
      </c>
      <c r="GTC491" s="157" t="s">
        <v>1274</v>
      </c>
      <c r="GTD491" s="157" t="s">
        <v>1274</v>
      </c>
      <c r="GTE491" s="157" t="s">
        <v>1274</v>
      </c>
      <c r="GTF491" s="157" t="s">
        <v>1274</v>
      </c>
      <c r="GTG491" s="157" t="s">
        <v>1274</v>
      </c>
      <c r="GTH491" s="157" t="s">
        <v>1274</v>
      </c>
      <c r="GTI491" s="157" t="s">
        <v>1274</v>
      </c>
      <c r="GTJ491" s="157" t="s">
        <v>1274</v>
      </c>
      <c r="GTK491" s="157" t="s">
        <v>1274</v>
      </c>
      <c r="GTL491" s="157" t="s">
        <v>1274</v>
      </c>
      <c r="GTM491" s="157" t="s">
        <v>1274</v>
      </c>
      <c r="GTN491" s="157" t="s">
        <v>1274</v>
      </c>
      <c r="GTO491" s="157" t="s">
        <v>1274</v>
      </c>
      <c r="GTP491" s="157" t="s">
        <v>1274</v>
      </c>
      <c r="GTQ491" s="157" t="s">
        <v>1274</v>
      </c>
      <c r="GTR491" s="157" t="s">
        <v>1274</v>
      </c>
      <c r="GTS491" s="157" t="s">
        <v>1274</v>
      </c>
      <c r="GTT491" s="157" t="s">
        <v>1274</v>
      </c>
      <c r="GTU491" s="157" t="s">
        <v>1274</v>
      </c>
      <c r="GTV491" s="157" t="s">
        <v>1274</v>
      </c>
      <c r="GTW491" s="157" t="s">
        <v>1274</v>
      </c>
      <c r="GTX491" s="157" t="s">
        <v>1274</v>
      </c>
      <c r="GTY491" s="157" t="s">
        <v>1274</v>
      </c>
      <c r="GTZ491" s="157" t="s">
        <v>1274</v>
      </c>
      <c r="GUA491" s="157" t="s">
        <v>1274</v>
      </c>
      <c r="GUB491" s="157" t="s">
        <v>1274</v>
      </c>
      <c r="GUC491" s="157" t="s">
        <v>1274</v>
      </c>
      <c r="GUD491" s="157" t="s">
        <v>1274</v>
      </c>
      <c r="GUE491" s="157" t="s">
        <v>1274</v>
      </c>
      <c r="GUF491" s="157" t="s">
        <v>1274</v>
      </c>
      <c r="GUG491" s="157" t="s">
        <v>1274</v>
      </c>
      <c r="GUH491" s="157" t="s">
        <v>1274</v>
      </c>
      <c r="GUI491" s="157" t="s">
        <v>1274</v>
      </c>
      <c r="GUJ491" s="157" t="s">
        <v>1274</v>
      </c>
      <c r="GUK491" s="157" t="s">
        <v>1274</v>
      </c>
      <c r="GUL491" s="157" t="s">
        <v>1274</v>
      </c>
      <c r="GUM491" s="157" t="s">
        <v>1274</v>
      </c>
      <c r="GUN491" s="157" t="s">
        <v>1274</v>
      </c>
      <c r="GUO491" s="157" t="s">
        <v>1274</v>
      </c>
      <c r="GUP491" s="157" t="s">
        <v>1274</v>
      </c>
      <c r="GUQ491" s="157" t="s">
        <v>1274</v>
      </c>
      <c r="GUR491" s="157" t="s">
        <v>1274</v>
      </c>
      <c r="GUS491" s="157" t="s">
        <v>1274</v>
      </c>
      <c r="GUT491" s="157" t="s">
        <v>1274</v>
      </c>
      <c r="GUU491" s="157" t="s">
        <v>1274</v>
      </c>
      <c r="GUV491" s="157" t="s">
        <v>1274</v>
      </c>
      <c r="GUW491" s="157" t="s">
        <v>1274</v>
      </c>
      <c r="GUX491" s="157" t="s">
        <v>1274</v>
      </c>
      <c r="GUY491" s="157" t="s">
        <v>1274</v>
      </c>
      <c r="GUZ491" s="157" t="s">
        <v>1274</v>
      </c>
      <c r="GVA491" s="157" t="s">
        <v>1274</v>
      </c>
      <c r="GVB491" s="157" t="s">
        <v>1274</v>
      </c>
      <c r="GVC491" s="157" t="s">
        <v>1274</v>
      </c>
      <c r="GVD491" s="157" t="s">
        <v>1274</v>
      </c>
      <c r="GVE491" s="157" t="s">
        <v>1274</v>
      </c>
      <c r="GVF491" s="157" t="s">
        <v>1274</v>
      </c>
      <c r="GVG491" s="157" t="s">
        <v>1274</v>
      </c>
      <c r="GVH491" s="157" t="s">
        <v>1274</v>
      </c>
      <c r="GVI491" s="157" t="s">
        <v>1274</v>
      </c>
      <c r="GVJ491" s="157" t="s">
        <v>1274</v>
      </c>
      <c r="GVK491" s="157" t="s">
        <v>1274</v>
      </c>
      <c r="GVL491" s="157" t="s">
        <v>1274</v>
      </c>
      <c r="GVM491" s="157" t="s">
        <v>1274</v>
      </c>
      <c r="GVN491" s="157" t="s">
        <v>1274</v>
      </c>
      <c r="GVO491" s="157" t="s">
        <v>1274</v>
      </c>
      <c r="GVP491" s="157" t="s">
        <v>1274</v>
      </c>
      <c r="GVQ491" s="157" t="s">
        <v>1274</v>
      </c>
      <c r="GVR491" s="157" t="s">
        <v>1274</v>
      </c>
      <c r="GVS491" s="157" t="s">
        <v>1274</v>
      </c>
      <c r="GVT491" s="157" t="s">
        <v>1274</v>
      </c>
      <c r="GVU491" s="157" t="s">
        <v>1274</v>
      </c>
      <c r="GVV491" s="157" t="s">
        <v>1274</v>
      </c>
      <c r="GVW491" s="157" t="s">
        <v>1274</v>
      </c>
      <c r="GVX491" s="157" t="s">
        <v>1274</v>
      </c>
      <c r="GVY491" s="157" t="s">
        <v>1274</v>
      </c>
      <c r="GVZ491" s="157" t="s">
        <v>1274</v>
      </c>
      <c r="GWA491" s="157" t="s">
        <v>1274</v>
      </c>
      <c r="GWB491" s="157" t="s">
        <v>1274</v>
      </c>
      <c r="GWC491" s="157" t="s">
        <v>1274</v>
      </c>
      <c r="GWD491" s="157" t="s">
        <v>1274</v>
      </c>
      <c r="GWE491" s="157" t="s">
        <v>1274</v>
      </c>
      <c r="GWF491" s="157" t="s">
        <v>1274</v>
      </c>
      <c r="GWG491" s="157" t="s">
        <v>1274</v>
      </c>
      <c r="GWH491" s="157" t="s">
        <v>1274</v>
      </c>
      <c r="GWI491" s="157" t="s">
        <v>1274</v>
      </c>
      <c r="GWJ491" s="157" t="s">
        <v>1274</v>
      </c>
      <c r="GWK491" s="157" t="s">
        <v>1274</v>
      </c>
      <c r="GWL491" s="157" t="s">
        <v>1274</v>
      </c>
      <c r="GWM491" s="157" t="s">
        <v>1274</v>
      </c>
      <c r="GWN491" s="157" t="s">
        <v>1274</v>
      </c>
      <c r="GWO491" s="157" t="s">
        <v>1274</v>
      </c>
      <c r="GWP491" s="157" t="s">
        <v>1274</v>
      </c>
      <c r="GWQ491" s="157" t="s">
        <v>1274</v>
      </c>
      <c r="GWR491" s="157" t="s">
        <v>1274</v>
      </c>
      <c r="GWS491" s="157" t="s">
        <v>1274</v>
      </c>
      <c r="GWT491" s="157" t="s">
        <v>1274</v>
      </c>
      <c r="GWU491" s="157" t="s">
        <v>1274</v>
      </c>
      <c r="GWV491" s="157" t="s">
        <v>1274</v>
      </c>
      <c r="GWW491" s="157" t="s">
        <v>1274</v>
      </c>
      <c r="GWX491" s="157" t="s">
        <v>1274</v>
      </c>
      <c r="GWY491" s="157" t="s">
        <v>1274</v>
      </c>
      <c r="GWZ491" s="157" t="s">
        <v>1274</v>
      </c>
      <c r="GXA491" s="157" t="s">
        <v>1274</v>
      </c>
      <c r="GXB491" s="157" t="s">
        <v>1274</v>
      </c>
      <c r="GXC491" s="157" t="s">
        <v>1274</v>
      </c>
      <c r="GXD491" s="157" t="s">
        <v>1274</v>
      </c>
      <c r="GXE491" s="157" t="s">
        <v>1274</v>
      </c>
      <c r="GXF491" s="157" t="s">
        <v>1274</v>
      </c>
      <c r="GXG491" s="157" t="s">
        <v>1274</v>
      </c>
      <c r="GXH491" s="157" t="s">
        <v>1274</v>
      </c>
      <c r="GXI491" s="157" t="s">
        <v>1274</v>
      </c>
      <c r="GXJ491" s="157" t="s">
        <v>1274</v>
      </c>
      <c r="GXK491" s="157" t="s">
        <v>1274</v>
      </c>
      <c r="GXL491" s="157" t="s">
        <v>1274</v>
      </c>
      <c r="GXM491" s="157" t="s">
        <v>1274</v>
      </c>
      <c r="GXN491" s="157" t="s">
        <v>1274</v>
      </c>
      <c r="GXO491" s="157" t="s">
        <v>1274</v>
      </c>
      <c r="GXP491" s="157" t="s">
        <v>1274</v>
      </c>
      <c r="GXQ491" s="157" t="s">
        <v>1274</v>
      </c>
      <c r="GXR491" s="157" t="s">
        <v>1274</v>
      </c>
      <c r="GXS491" s="157" t="s">
        <v>1274</v>
      </c>
      <c r="GXT491" s="157" t="s">
        <v>1274</v>
      </c>
      <c r="GXU491" s="157" t="s">
        <v>1274</v>
      </c>
      <c r="GXV491" s="157" t="s">
        <v>1274</v>
      </c>
      <c r="GXW491" s="157" t="s">
        <v>1274</v>
      </c>
      <c r="GXX491" s="157" t="s">
        <v>1274</v>
      </c>
      <c r="GXY491" s="157" t="s">
        <v>1274</v>
      </c>
      <c r="GXZ491" s="157" t="s">
        <v>1274</v>
      </c>
      <c r="GYA491" s="157" t="s">
        <v>1274</v>
      </c>
      <c r="GYB491" s="157" t="s">
        <v>1274</v>
      </c>
      <c r="GYC491" s="157" t="s">
        <v>1274</v>
      </c>
      <c r="GYD491" s="157" t="s">
        <v>1274</v>
      </c>
      <c r="GYE491" s="157" t="s">
        <v>1274</v>
      </c>
      <c r="GYF491" s="157" t="s">
        <v>1274</v>
      </c>
      <c r="GYG491" s="157" t="s">
        <v>1274</v>
      </c>
      <c r="GYH491" s="157" t="s">
        <v>1274</v>
      </c>
      <c r="GYI491" s="157" t="s">
        <v>1274</v>
      </c>
      <c r="GYJ491" s="157" t="s">
        <v>1274</v>
      </c>
      <c r="GYK491" s="157" t="s">
        <v>1274</v>
      </c>
      <c r="GYL491" s="157" t="s">
        <v>1274</v>
      </c>
      <c r="GYM491" s="157" t="s">
        <v>1274</v>
      </c>
      <c r="GYN491" s="157" t="s">
        <v>1274</v>
      </c>
      <c r="GYO491" s="157" t="s">
        <v>1274</v>
      </c>
      <c r="GYP491" s="157" t="s">
        <v>1274</v>
      </c>
      <c r="GYQ491" s="157" t="s">
        <v>1274</v>
      </c>
      <c r="GYR491" s="157" t="s">
        <v>1274</v>
      </c>
      <c r="GYS491" s="157" t="s">
        <v>1274</v>
      </c>
      <c r="GYT491" s="157" t="s">
        <v>1274</v>
      </c>
      <c r="GYU491" s="157" t="s">
        <v>1274</v>
      </c>
      <c r="GYV491" s="157" t="s">
        <v>1274</v>
      </c>
      <c r="GYW491" s="157" t="s">
        <v>1274</v>
      </c>
      <c r="GYX491" s="157" t="s">
        <v>1274</v>
      </c>
      <c r="GYY491" s="157" t="s">
        <v>1274</v>
      </c>
      <c r="GYZ491" s="157" t="s">
        <v>1274</v>
      </c>
      <c r="GZA491" s="157" t="s">
        <v>1274</v>
      </c>
      <c r="GZB491" s="157" t="s">
        <v>1274</v>
      </c>
      <c r="GZC491" s="157" t="s">
        <v>1274</v>
      </c>
      <c r="GZD491" s="157" t="s">
        <v>1274</v>
      </c>
      <c r="GZE491" s="157" t="s">
        <v>1274</v>
      </c>
      <c r="GZF491" s="157" t="s">
        <v>1274</v>
      </c>
      <c r="GZG491" s="157" t="s">
        <v>1274</v>
      </c>
      <c r="GZH491" s="157" t="s">
        <v>1274</v>
      </c>
      <c r="GZI491" s="157" t="s">
        <v>1274</v>
      </c>
      <c r="GZJ491" s="157" t="s">
        <v>1274</v>
      </c>
      <c r="GZK491" s="157" t="s">
        <v>1274</v>
      </c>
      <c r="GZL491" s="157" t="s">
        <v>1274</v>
      </c>
      <c r="GZM491" s="157" t="s">
        <v>1274</v>
      </c>
      <c r="GZN491" s="157" t="s">
        <v>1274</v>
      </c>
      <c r="GZO491" s="157" t="s">
        <v>1274</v>
      </c>
      <c r="GZP491" s="157" t="s">
        <v>1274</v>
      </c>
      <c r="GZQ491" s="157" t="s">
        <v>1274</v>
      </c>
      <c r="GZR491" s="157" t="s">
        <v>1274</v>
      </c>
      <c r="GZS491" s="157" t="s">
        <v>1274</v>
      </c>
      <c r="GZT491" s="157" t="s">
        <v>1274</v>
      </c>
      <c r="GZU491" s="157" t="s">
        <v>1274</v>
      </c>
      <c r="GZV491" s="157" t="s">
        <v>1274</v>
      </c>
      <c r="GZW491" s="157" t="s">
        <v>1274</v>
      </c>
      <c r="GZX491" s="157" t="s">
        <v>1274</v>
      </c>
      <c r="GZY491" s="157" t="s">
        <v>1274</v>
      </c>
      <c r="GZZ491" s="157" t="s">
        <v>1274</v>
      </c>
      <c r="HAA491" s="157" t="s">
        <v>1274</v>
      </c>
      <c r="HAB491" s="157" t="s">
        <v>1274</v>
      </c>
      <c r="HAC491" s="157" t="s">
        <v>1274</v>
      </c>
      <c r="HAD491" s="157" t="s">
        <v>1274</v>
      </c>
      <c r="HAE491" s="157" t="s">
        <v>1274</v>
      </c>
      <c r="HAF491" s="157" t="s">
        <v>1274</v>
      </c>
      <c r="HAG491" s="157" t="s">
        <v>1274</v>
      </c>
      <c r="HAH491" s="157" t="s">
        <v>1274</v>
      </c>
      <c r="HAI491" s="157" t="s">
        <v>1274</v>
      </c>
      <c r="HAJ491" s="157" t="s">
        <v>1274</v>
      </c>
      <c r="HAK491" s="157" t="s">
        <v>1274</v>
      </c>
      <c r="HAL491" s="157" t="s">
        <v>1274</v>
      </c>
      <c r="HAM491" s="157" t="s">
        <v>1274</v>
      </c>
      <c r="HAN491" s="157" t="s">
        <v>1274</v>
      </c>
      <c r="HAO491" s="157" t="s">
        <v>1274</v>
      </c>
      <c r="HAP491" s="157" t="s">
        <v>1274</v>
      </c>
      <c r="HAQ491" s="157" t="s">
        <v>1274</v>
      </c>
      <c r="HAR491" s="157" t="s">
        <v>1274</v>
      </c>
      <c r="HAS491" s="157" t="s">
        <v>1274</v>
      </c>
      <c r="HAT491" s="157" t="s">
        <v>1274</v>
      </c>
      <c r="HAU491" s="157" t="s">
        <v>1274</v>
      </c>
      <c r="HAV491" s="157" t="s">
        <v>1274</v>
      </c>
      <c r="HAW491" s="157" t="s">
        <v>1274</v>
      </c>
      <c r="HAX491" s="157" t="s">
        <v>1274</v>
      </c>
      <c r="HAY491" s="157" t="s">
        <v>1274</v>
      </c>
      <c r="HAZ491" s="157" t="s">
        <v>1274</v>
      </c>
      <c r="HBA491" s="157" t="s">
        <v>1274</v>
      </c>
      <c r="HBB491" s="157" t="s">
        <v>1274</v>
      </c>
      <c r="HBC491" s="157" t="s">
        <v>1274</v>
      </c>
      <c r="HBD491" s="157" t="s">
        <v>1274</v>
      </c>
      <c r="HBE491" s="157" t="s">
        <v>1274</v>
      </c>
      <c r="HBF491" s="157" t="s">
        <v>1274</v>
      </c>
      <c r="HBG491" s="157" t="s">
        <v>1274</v>
      </c>
      <c r="HBH491" s="157" t="s">
        <v>1274</v>
      </c>
      <c r="HBI491" s="157" t="s">
        <v>1274</v>
      </c>
      <c r="HBJ491" s="157" t="s">
        <v>1274</v>
      </c>
      <c r="HBK491" s="157" t="s">
        <v>1274</v>
      </c>
      <c r="HBL491" s="157" t="s">
        <v>1274</v>
      </c>
      <c r="HBM491" s="157" t="s">
        <v>1274</v>
      </c>
      <c r="HBN491" s="157" t="s">
        <v>1274</v>
      </c>
      <c r="HBO491" s="157" t="s">
        <v>1274</v>
      </c>
      <c r="HBP491" s="157" t="s">
        <v>1274</v>
      </c>
      <c r="HBQ491" s="157" t="s">
        <v>1274</v>
      </c>
      <c r="HBR491" s="157" t="s">
        <v>1274</v>
      </c>
      <c r="HBS491" s="157" t="s">
        <v>1274</v>
      </c>
      <c r="HBT491" s="157" t="s">
        <v>1274</v>
      </c>
      <c r="HBU491" s="157" t="s">
        <v>1274</v>
      </c>
      <c r="HBV491" s="157" t="s">
        <v>1274</v>
      </c>
      <c r="HBW491" s="157" t="s">
        <v>1274</v>
      </c>
      <c r="HBX491" s="157" t="s">
        <v>1274</v>
      </c>
      <c r="HBY491" s="157" t="s">
        <v>1274</v>
      </c>
      <c r="HBZ491" s="157" t="s">
        <v>1274</v>
      </c>
      <c r="HCA491" s="157" t="s">
        <v>1274</v>
      </c>
      <c r="HCB491" s="157" t="s">
        <v>1274</v>
      </c>
      <c r="HCC491" s="157" t="s">
        <v>1274</v>
      </c>
      <c r="HCD491" s="157" t="s">
        <v>1274</v>
      </c>
      <c r="HCE491" s="157" t="s">
        <v>1274</v>
      </c>
      <c r="HCF491" s="157" t="s">
        <v>1274</v>
      </c>
      <c r="HCG491" s="157" t="s">
        <v>1274</v>
      </c>
      <c r="HCH491" s="157" t="s">
        <v>1274</v>
      </c>
      <c r="HCI491" s="157" t="s">
        <v>1274</v>
      </c>
      <c r="HCJ491" s="157" t="s">
        <v>1274</v>
      </c>
      <c r="HCK491" s="157" t="s">
        <v>1274</v>
      </c>
      <c r="HCL491" s="157" t="s">
        <v>1274</v>
      </c>
      <c r="HCM491" s="157" t="s">
        <v>1274</v>
      </c>
      <c r="HCN491" s="157" t="s">
        <v>1274</v>
      </c>
      <c r="HCO491" s="157" t="s">
        <v>1274</v>
      </c>
      <c r="HCP491" s="157" t="s">
        <v>1274</v>
      </c>
      <c r="HCQ491" s="157" t="s">
        <v>1274</v>
      </c>
      <c r="HCR491" s="157" t="s">
        <v>1274</v>
      </c>
      <c r="HCS491" s="157" t="s">
        <v>1274</v>
      </c>
      <c r="HCT491" s="157" t="s">
        <v>1274</v>
      </c>
      <c r="HCU491" s="157" t="s">
        <v>1274</v>
      </c>
      <c r="HCV491" s="157" t="s">
        <v>1274</v>
      </c>
      <c r="HCW491" s="157" t="s">
        <v>1274</v>
      </c>
      <c r="HCX491" s="157" t="s">
        <v>1274</v>
      </c>
      <c r="HCY491" s="157" t="s">
        <v>1274</v>
      </c>
      <c r="HCZ491" s="157" t="s">
        <v>1274</v>
      </c>
      <c r="HDA491" s="157" t="s">
        <v>1274</v>
      </c>
      <c r="HDB491" s="157" t="s">
        <v>1274</v>
      </c>
      <c r="HDC491" s="157" t="s">
        <v>1274</v>
      </c>
      <c r="HDD491" s="157" t="s">
        <v>1274</v>
      </c>
      <c r="HDE491" s="157" t="s">
        <v>1274</v>
      </c>
      <c r="HDF491" s="157" t="s">
        <v>1274</v>
      </c>
      <c r="HDG491" s="157" t="s">
        <v>1274</v>
      </c>
      <c r="HDH491" s="157" t="s">
        <v>1274</v>
      </c>
      <c r="HDI491" s="157" t="s">
        <v>1274</v>
      </c>
      <c r="HDJ491" s="157" t="s">
        <v>1274</v>
      </c>
      <c r="HDK491" s="157" t="s">
        <v>1274</v>
      </c>
      <c r="HDL491" s="157" t="s">
        <v>1274</v>
      </c>
      <c r="HDM491" s="157" t="s">
        <v>1274</v>
      </c>
      <c r="HDN491" s="157" t="s">
        <v>1274</v>
      </c>
      <c r="HDO491" s="157" t="s">
        <v>1274</v>
      </c>
      <c r="HDP491" s="157" t="s">
        <v>1274</v>
      </c>
      <c r="HDQ491" s="157" t="s">
        <v>1274</v>
      </c>
      <c r="HDR491" s="157" t="s">
        <v>1274</v>
      </c>
      <c r="HDS491" s="157" t="s">
        <v>1274</v>
      </c>
      <c r="HDT491" s="157" t="s">
        <v>1274</v>
      </c>
      <c r="HDU491" s="157" t="s">
        <v>1274</v>
      </c>
      <c r="HDV491" s="157" t="s">
        <v>1274</v>
      </c>
      <c r="HDW491" s="157" t="s">
        <v>1274</v>
      </c>
      <c r="HDX491" s="157" t="s">
        <v>1274</v>
      </c>
      <c r="HDY491" s="157" t="s">
        <v>1274</v>
      </c>
      <c r="HDZ491" s="157" t="s">
        <v>1274</v>
      </c>
      <c r="HEA491" s="157" t="s">
        <v>1274</v>
      </c>
      <c r="HEB491" s="157" t="s">
        <v>1274</v>
      </c>
      <c r="HEC491" s="157" t="s">
        <v>1274</v>
      </c>
      <c r="HED491" s="157" t="s">
        <v>1274</v>
      </c>
      <c r="HEE491" s="157" t="s">
        <v>1274</v>
      </c>
      <c r="HEF491" s="157" t="s">
        <v>1274</v>
      </c>
      <c r="HEG491" s="157" t="s">
        <v>1274</v>
      </c>
      <c r="HEH491" s="157" t="s">
        <v>1274</v>
      </c>
      <c r="HEI491" s="157" t="s">
        <v>1274</v>
      </c>
      <c r="HEJ491" s="157" t="s">
        <v>1274</v>
      </c>
      <c r="HEK491" s="157" t="s">
        <v>1274</v>
      </c>
      <c r="HEL491" s="157" t="s">
        <v>1274</v>
      </c>
      <c r="HEM491" s="157" t="s">
        <v>1274</v>
      </c>
      <c r="HEN491" s="157" t="s">
        <v>1274</v>
      </c>
      <c r="HEO491" s="157" t="s">
        <v>1274</v>
      </c>
      <c r="HEP491" s="157" t="s">
        <v>1274</v>
      </c>
      <c r="HEQ491" s="157" t="s">
        <v>1274</v>
      </c>
      <c r="HER491" s="157" t="s">
        <v>1274</v>
      </c>
      <c r="HES491" s="157" t="s">
        <v>1274</v>
      </c>
      <c r="HET491" s="157" t="s">
        <v>1274</v>
      </c>
      <c r="HEU491" s="157" t="s">
        <v>1274</v>
      </c>
      <c r="HEV491" s="157" t="s">
        <v>1274</v>
      </c>
      <c r="HEW491" s="157" t="s">
        <v>1274</v>
      </c>
      <c r="HEX491" s="157" t="s">
        <v>1274</v>
      </c>
      <c r="HEY491" s="157" t="s">
        <v>1274</v>
      </c>
      <c r="HEZ491" s="157" t="s">
        <v>1274</v>
      </c>
      <c r="HFA491" s="157" t="s">
        <v>1274</v>
      </c>
      <c r="HFB491" s="157" t="s">
        <v>1274</v>
      </c>
      <c r="HFC491" s="157" t="s">
        <v>1274</v>
      </c>
      <c r="HFD491" s="157" t="s">
        <v>1274</v>
      </c>
      <c r="HFE491" s="157" t="s">
        <v>1274</v>
      </c>
      <c r="HFF491" s="157" t="s">
        <v>1274</v>
      </c>
      <c r="HFG491" s="157" t="s">
        <v>1274</v>
      </c>
      <c r="HFH491" s="157" t="s">
        <v>1274</v>
      </c>
      <c r="HFI491" s="157" t="s">
        <v>1274</v>
      </c>
      <c r="HFJ491" s="157" t="s">
        <v>1274</v>
      </c>
      <c r="HFK491" s="157" t="s">
        <v>1274</v>
      </c>
      <c r="HFL491" s="157" t="s">
        <v>1274</v>
      </c>
      <c r="HFM491" s="157" t="s">
        <v>1274</v>
      </c>
      <c r="HFN491" s="157" t="s">
        <v>1274</v>
      </c>
      <c r="HFO491" s="157" t="s">
        <v>1274</v>
      </c>
      <c r="HFP491" s="157" t="s">
        <v>1274</v>
      </c>
      <c r="HFQ491" s="157" t="s">
        <v>1274</v>
      </c>
      <c r="HFR491" s="157" t="s">
        <v>1274</v>
      </c>
      <c r="HFS491" s="157" t="s">
        <v>1274</v>
      </c>
      <c r="HFT491" s="157" t="s">
        <v>1274</v>
      </c>
      <c r="HFU491" s="157" t="s">
        <v>1274</v>
      </c>
      <c r="HFV491" s="157" t="s">
        <v>1274</v>
      </c>
      <c r="HFW491" s="157" t="s">
        <v>1274</v>
      </c>
      <c r="HFX491" s="157" t="s">
        <v>1274</v>
      </c>
      <c r="HFY491" s="157" t="s">
        <v>1274</v>
      </c>
      <c r="HFZ491" s="157" t="s">
        <v>1274</v>
      </c>
      <c r="HGA491" s="157" t="s">
        <v>1274</v>
      </c>
      <c r="HGB491" s="157" t="s">
        <v>1274</v>
      </c>
      <c r="HGC491" s="157" t="s">
        <v>1274</v>
      </c>
      <c r="HGD491" s="157" t="s">
        <v>1274</v>
      </c>
      <c r="HGE491" s="157" t="s">
        <v>1274</v>
      </c>
      <c r="HGF491" s="157" t="s">
        <v>1274</v>
      </c>
      <c r="HGG491" s="157" t="s">
        <v>1274</v>
      </c>
      <c r="HGH491" s="157" t="s">
        <v>1274</v>
      </c>
      <c r="HGI491" s="157" t="s">
        <v>1274</v>
      </c>
      <c r="HGJ491" s="157" t="s">
        <v>1274</v>
      </c>
      <c r="HGK491" s="157" t="s">
        <v>1274</v>
      </c>
      <c r="HGL491" s="157" t="s">
        <v>1274</v>
      </c>
      <c r="HGM491" s="157" t="s">
        <v>1274</v>
      </c>
      <c r="HGN491" s="157" t="s">
        <v>1274</v>
      </c>
      <c r="HGO491" s="157" t="s">
        <v>1274</v>
      </c>
      <c r="HGP491" s="157" t="s">
        <v>1274</v>
      </c>
      <c r="HGQ491" s="157" t="s">
        <v>1274</v>
      </c>
      <c r="HGR491" s="157" t="s">
        <v>1274</v>
      </c>
      <c r="HGS491" s="157" t="s">
        <v>1274</v>
      </c>
      <c r="HGT491" s="157" t="s">
        <v>1274</v>
      </c>
      <c r="HGU491" s="157" t="s">
        <v>1274</v>
      </c>
      <c r="HGV491" s="157" t="s">
        <v>1274</v>
      </c>
      <c r="HGW491" s="157" t="s">
        <v>1274</v>
      </c>
      <c r="HGX491" s="157" t="s">
        <v>1274</v>
      </c>
      <c r="HGY491" s="157" t="s">
        <v>1274</v>
      </c>
      <c r="HGZ491" s="157" t="s">
        <v>1274</v>
      </c>
      <c r="HHA491" s="157" t="s">
        <v>1274</v>
      </c>
      <c r="HHB491" s="157" t="s">
        <v>1274</v>
      </c>
      <c r="HHC491" s="157" t="s">
        <v>1274</v>
      </c>
      <c r="HHD491" s="157" t="s">
        <v>1274</v>
      </c>
      <c r="HHE491" s="157" t="s">
        <v>1274</v>
      </c>
      <c r="HHF491" s="157" t="s">
        <v>1274</v>
      </c>
      <c r="HHG491" s="157" t="s">
        <v>1274</v>
      </c>
      <c r="HHH491" s="157" t="s">
        <v>1274</v>
      </c>
      <c r="HHI491" s="157" t="s">
        <v>1274</v>
      </c>
      <c r="HHJ491" s="157" t="s">
        <v>1274</v>
      </c>
      <c r="HHK491" s="157" t="s">
        <v>1274</v>
      </c>
      <c r="HHL491" s="157" t="s">
        <v>1274</v>
      </c>
      <c r="HHM491" s="157" t="s">
        <v>1274</v>
      </c>
      <c r="HHN491" s="157" t="s">
        <v>1274</v>
      </c>
      <c r="HHO491" s="157" t="s">
        <v>1274</v>
      </c>
      <c r="HHP491" s="157" t="s">
        <v>1274</v>
      </c>
      <c r="HHQ491" s="157" t="s">
        <v>1274</v>
      </c>
      <c r="HHR491" s="157" t="s">
        <v>1274</v>
      </c>
      <c r="HHS491" s="157" t="s">
        <v>1274</v>
      </c>
      <c r="HHT491" s="157" t="s">
        <v>1274</v>
      </c>
      <c r="HHU491" s="157" t="s">
        <v>1274</v>
      </c>
      <c r="HHV491" s="157" t="s">
        <v>1274</v>
      </c>
      <c r="HHW491" s="157" t="s">
        <v>1274</v>
      </c>
      <c r="HHX491" s="157" t="s">
        <v>1274</v>
      </c>
      <c r="HHY491" s="157" t="s">
        <v>1274</v>
      </c>
      <c r="HHZ491" s="157" t="s">
        <v>1274</v>
      </c>
      <c r="HIA491" s="157" t="s">
        <v>1274</v>
      </c>
      <c r="HIB491" s="157" t="s">
        <v>1274</v>
      </c>
      <c r="HIC491" s="157" t="s">
        <v>1274</v>
      </c>
      <c r="HID491" s="157" t="s">
        <v>1274</v>
      </c>
      <c r="HIE491" s="157" t="s">
        <v>1274</v>
      </c>
      <c r="HIF491" s="157" t="s">
        <v>1274</v>
      </c>
      <c r="HIG491" s="157" t="s">
        <v>1274</v>
      </c>
      <c r="HIH491" s="157" t="s">
        <v>1274</v>
      </c>
      <c r="HII491" s="157" t="s">
        <v>1274</v>
      </c>
      <c r="HIJ491" s="157" t="s">
        <v>1274</v>
      </c>
      <c r="HIK491" s="157" t="s">
        <v>1274</v>
      </c>
      <c r="HIL491" s="157" t="s">
        <v>1274</v>
      </c>
      <c r="HIM491" s="157" t="s">
        <v>1274</v>
      </c>
      <c r="HIN491" s="157" t="s">
        <v>1274</v>
      </c>
      <c r="HIO491" s="157" t="s">
        <v>1274</v>
      </c>
      <c r="HIP491" s="157" t="s">
        <v>1274</v>
      </c>
      <c r="HIQ491" s="157" t="s">
        <v>1274</v>
      </c>
      <c r="HIR491" s="157" t="s">
        <v>1274</v>
      </c>
      <c r="HIS491" s="157" t="s">
        <v>1274</v>
      </c>
      <c r="HIT491" s="157" t="s">
        <v>1274</v>
      </c>
      <c r="HIU491" s="157" t="s">
        <v>1274</v>
      </c>
      <c r="HIV491" s="157" t="s">
        <v>1274</v>
      </c>
      <c r="HIW491" s="157" t="s">
        <v>1274</v>
      </c>
      <c r="HIX491" s="157" t="s">
        <v>1274</v>
      </c>
      <c r="HIY491" s="157" t="s">
        <v>1274</v>
      </c>
      <c r="HIZ491" s="157" t="s">
        <v>1274</v>
      </c>
      <c r="HJA491" s="157" t="s">
        <v>1274</v>
      </c>
      <c r="HJB491" s="157" t="s">
        <v>1274</v>
      </c>
      <c r="HJC491" s="157" t="s">
        <v>1274</v>
      </c>
      <c r="HJD491" s="157" t="s">
        <v>1274</v>
      </c>
      <c r="HJE491" s="157" t="s">
        <v>1274</v>
      </c>
      <c r="HJF491" s="157" t="s">
        <v>1274</v>
      </c>
      <c r="HJG491" s="157" t="s">
        <v>1274</v>
      </c>
      <c r="HJH491" s="157" t="s">
        <v>1274</v>
      </c>
      <c r="HJI491" s="157" t="s">
        <v>1274</v>
      </c>
      <c r="HJJ491" s="157" t="s">
        <v>1274</v>
      </c>
      <c r="HJK491" s="157" t="s">
        <v>1274</v>
      </c>
      <c r="HJL491" s="157" t="s">
        <v>1274</v>
      </c>
      <c r="HJM491" s="157" t="s">
        <v>1274</v>
      </c>
      <c r="HJN491" s="157" t="s">
        <v>1274</v>
      </c>
      <c r="HJO491" s="157" t="s">
        <v>1274</v>
      </c>
      <c r="HJP491" s="157" t="s">
        <v>1274</v>
      </c>
      <c r="HJQ491" s="157" t="s">
        <v>1274</v>
      </c>
      <c r="HJR491" s="157" t="s">
        <v>1274</v>
      </c>
      <c r="HJS491" s="157" t="s">
        <v>1274</v>
      </c>
      <c r="HJT491" s="157" t="s">
        <v>1274</v>
      </c>
      <c r="HJU491" s="157" t="s">
        <v>1274</v>
      </c>
      <c r="HJV491" s="157" t="s">
        <v>1274</v>
      </c>
      <c r="HJW491" s="157" t="s">
        <v>1274</v>
      </c>
      <c r="HJX491" s="157" t="s">
        <v>1274</v>
      </c>
      <c r="HJY491" s="157" t="s">
        <v>1274</v>
      </c>
      <c r="HJZ491" s="157" t="s">
        <v>1274</v>
      </c>
      <c r="HKA491" s="157" t="s">
        <v>1274</v>
      </c>
      <c r="HKB491" s="157" t="s">
        <v>1274</v>
      </c>
      <c r="HKC491" s="157" t="s">
        <v>1274</v>
      </c>
      <c r="HKD491" s="157" t="s">
        <v>1274</v>
      </c>
      <c r="HKE491" s="157" t="s">
        <v>1274</v>
      </c>
      <c r="HKF491" s="157" t="s">
        <v>1274</v>
      </c>
      <c r="HKG491" s="157" t="s">
        <v>1274</v>
      </c>
      <c r="HKH491" s="157" t="s">
        <v>1274</v>
      </c>
      <c r="HKI491" s="157" t="s">
        <v>1274</v>
      </c>
      <c r="HKJ491" s="157" t="s">
        <v>1274</v>
      </c>
      <c r="HKK491" s="157" t="s">
        <v>1274</v>
      </c>
      <c r="HKL491" s="157" t="s">
        <v>1274</v>
      </c>
      <c r="HKM491" s="157" t="s">
        <v>1274</v>
      </c>
      <c r="HKN491" s="157" t="s">
        <v>1274</v>
      </c>
      <c r="HKO491" s="157" t="s">
        <v>1274</v>
      </c>
      <c r="HKP491" s="157" t="s">
        <v>1274</v>
      </c>
      <c r="HKQ491" s="157" t="s">
        <v>1274</v>
      </c>
      <c r="HKR491" s="157" t="s">
        <v>1274</v>
      </c>
      <c r="HKS491" s="157" t="s">
        <v>1274</v>
      </c>
      <c r="HKT491" s="157" t="s">
        <v>1274</v>
      </c>
      <c r="HKU491" s="157" t="s">
        <v>1274</v>
      </c>
      <c r="HKV491" s="157" t="s">
        <v>1274</v>
      </c>
      <c r="HKW491" s="157" t="s">
        <v>1274</v>
      </c>
      <c r="HKX491" s="157" t="s">
        <v>1274</v>
      </c>
      <c r="HKY491" s="157" t="s">
        <v>1274</v>
      </c>
      <c r="HKZ491" s="157" t="s">
        <v>1274</v>
      </c>
      <c r="HLA491" s="157" t="s">
        <v>1274</v>
      </c>
      <c r="HLB491" s="157" t="s">
        <v>1274</v>
      </c>
      <c r="HLC491" s="157" t="s">
        <v>1274</v>
      </c>
      <c r="HLD491" s="157" t="s">
        <v>1274</v>
      </c>
      <c r="HLE491" s="157" t="s">
        <v>1274</v>
      </c>
      <c r="HLF491" s="157" t="s">
        <v>1274</v>
      </c>
      <c r="HLG491" s="157" t="s">
        <v>1274</v>
      </c>
      <c r="HLH491" s="157" t="s">
        <v>1274</v>
      </c>
      <c r="HLI491" s="157" t="s">
        <v>1274</v>
      </c>
      <c r="HLJ491" s="157" t="s">
        <v>1274</v>
      </c>
      <c r="HLK491" s="157" t="s">
        <v>1274</v>
      </c>
      <c r="HLL491" s="157" t="s">
        <v>1274</v>
      </c>
      <c r="HLM491" s="157" t="s">
        <v>1274</v>
      </c>
      <c r="HLN491" s="157" t="s">
        <v>1274</v>
      </c>
      <c r="HLO491" s="157" t="s">
        <v>1274</v>
      </c>
      <c r="HLP491" s="157" t="s">
        <v>1274</v>
      </c>
      <c r="HLQ491" s="157" t="s">
        <v>1274</v>
      </c>
      <c r="HLR491" s="157" t="s">
        <v>1274</v>
      </c>
      <c r="HLS491" s="157" t="s">
        <v>1274</v>
      </c>
      <c r="HLT491" s="157" t="s">
        <v>1274</v>
      </c>
      <c r="HLU491" s="157" t="s">
        <v>1274</v>
      </c>
      <c r="HLV491" s="157" t="s">
        <v>1274</v>
      </c>
      <c r="HLW491" s="157" t="s">
        <v>1274</v>
      </c>
      <c r="HLX491" s="157" t="s">
        <v>1274</v>
      </c>
      <c r="HLY491" s="157" t="s">
        <v>1274</v>
      </c>
      <c r="HLZ491" s="157" t="s">
        <v>1274</v>
      </c>
      <c r="HMA491" s="157" t="s">
        <v>1274</v>
      </c>
      <c r="HMB491" s="157" t="s">
        <v>1274</v>
      </c>
      <c r="HMC491" s="157" t="s">
        <v>1274</v>
      </c>
      <c r="HMD491" s="157" t="s">
        <v>1274</v>
      </c>
      <c r="HME491" s="157" t="s">
        <v>1274</v>
      </c>
      <c r="HMF491" s="157" t="s">
        <v>1274</v>
      </c>
      <c r="HMG491" s="157" t="s">
        <v>1274</v>
      </c>
      <c r="HMH491" s="157" t="s">
        <v>1274</v>
      </c>
      <c r="HMI491" s="157" t="s">
        <v>1274</v>
      </c>
      <c r="HMJ491" s="157" t="s">
        <v>1274</v>
      </c>
      <c r="HMK491" s="157" t="s">
        <v>1274</v>
      </c>
      <c r="HML491" s="157" t="s">
        <v>1274</v>
      </c>
      <c r="HMM491" s="157" t="s">
        <v>1274</v>
      </c>
      <c r="HMN491" s="157" t="s">
        <v>1274</v>
      </c>
      <c r="HMO491" s="157" t="s">
        <v>1274</v>
      </c>
      <c r="HMP491" s="157" t="s">
        <v>1274</v>
      </c>
      <c r="HMQ491" s="157" t="s">
        <v>1274</v>
      </c>
      <c r="HMR491" s="157" t="s">
        <v>1274</v>
      </c>
      <c r="HMS491" s="157" t="s">
        <v>1274</v>
      </c>
      <c r="HMT491" s="157" t="s">
        <v>1274</v>
      </c>
      <c r="HMU491" s="157" t="s">
        <v>1274</v>
      </c>
      <c r="HMV491" s="157" t="s">
        <v>1274</v>
      </c>
      <c r="HMW491" s="157" t="s">
        <v>1274</v>
      </c>
      <c r="HMX491" s="157" t="s">
        <v>1274</v>
      </c>
      <c r="HMY491" s="157" t="s">
        <v>1274</v>
      </c>
      <c r="HMZ491" s="157" t="s">
        <v>1274</v>
      </c>
      <c r="HNA491" s="157" t="s">
        <v>1274</v>
      </c>
      <c r="HNB491" s="157" t="s">
        <v>1274</v>
      </c>
      <c r="HNC491" s="157" t="s">
        <v>1274</v>
      </c>
      <c r="HND491" s="157" t="s">
        <v>1274</v>
      </c>
      <c r="HNE491" s="157" t="s">
        <v>1274</v>
      </c>
      <c r="HNF491" s="157" t="s">
        <v>1274</v>
      </c>
      <c r="HNG491" s="157" t="s">
        <v>1274</v>
      </c>
      <c r="HNH491" s="157" t="s">
        <v>1274</v>
      </c>
      <c r="HNI491" s="157" t="s">
        <v>1274</v>
      </c>
      <c r="HNJ491" s="157" t="s">
        <v>1274</v>
      </c>
      <c r="HNK491" s="157" t="s">
        <v>1274</v>
      </c>
      <c r="HNL491" s="157" t="s">
        <v>1274</v>
      </c>
      <c r="HNM491" s="157" t="s">
        <v>1274</v>
      </c>
      <c r="HNN491" s="157" t="s">
        <v>1274</v>
      </c>
      <c r="HNO491" s="157" t="s">
        <v>1274</v>
      </c>
      <c r="HNP491" s="157" t="s">
        <v>1274</v>
      </c>
      <c r="HNQ491" s="157" t="s">
        <v>1274</v>
      </c>
      <c r="HNR491" s="157" t="s">
        <v>1274</v>
      </c>
      <c r="HNS491" s="157" t="s">
        <v>1274</v>
      </c>
      <c r="HNT491" s="157" t="s">
        <v>1274</v>
      </c>
      <c r="HNU491" s="157" t="s">
        <v>1274</v>
      </c>
      <c r="HNV491" s="157" t="s">
        <v>1274</v>
      </c>
      <c r="HNW491" s="157" t="s">
        <v>1274</v>
      </c>
      <c r="HNX491" s="157" t="s">
        <v>1274</v>
      </c>
      <c r="HNY491" s="157" t="s">
        <v>1274</v>
      </c>
      <c r="HNZ491" s="157" t="s">
        <v>1274</v>
      </c>
      <c r="HOA491" s="157" t="s">
        <v>1274</v>
      </c>
      <c r="HOB491" s="157" t="s">
        <v>1274</v>
      </c>
      <c r="HOC491" s="157" t="s">
        <v>1274</v>
      </c>
      <c r="HOD491" s="157" t="s">
        <v>1274</v>
      </c>
      <c r="HOE491" s="157" t="s">
        <v>1274</v>
      </c>
      <c r="HOF491" s="157" t="s">
        <v>1274</v>
      </c>
      <c r="HOG491" s="157" t="s">
        <v>1274</v>
      </c>
      <c r="HOH491" s="157" t="s">
        <v>1274</v>
      </c>
      <c r="HOI491" s="157" t="s">
        <v>1274</v>
      </c>
      <c r="HOJ491" s="157" t="s">
        <v>1274</v>
      </c>
      <c r="HOK491" s="157" t="s">
        <v>1274</v>
      </c>
      <c r="HOL491" s="157" t="s">
        <v>1274</v>
      </c>
      <c r="HOM491" s="157" t="s">
        <v>1274</v>
      </c>
      <c r="HON491" s="157" t="s">
        <v>1274</v>
      </c>
      <c r="HOO491" s="157" t="s">
        <v>1274</v>
      </c>
      <c r="HOP491" s="157" t="s">
        <v>1274</v>
      </c>
      <c r="HOQ491" s="157" t="s">
        <v>1274</v>
      </c>
      <c r="HOR491" s="157" t="s">
        <v>1274</v>
      </c>
      <c r="HOS491" s="157" t="s">
        <v>1274</v>
      </c>
      <c r="HOT491" s="157" t="s">
        <v>1274</v>
      </c>
      <c r="HOU491" s="157" t="s">
        <v>1274</v>
      </c>
      <c r="HOV491" s="157" t="s">
        <v>1274</v>
      </c>
      <c r="HOW491" s="157" t="s">
        <v>1274</v>
      </c>
      <c r="HOX491" s="157" t="s">
        <v>1274</v>
      </c>
      <c r="HOY491" s="157" t="s">
        <v>1274</v>
      </c>
      <c r="HOZ491" s="157" t="s">
        <v>1274</v>
      </c>
      <c r="HPA491" s="157" t="s">
        <v>1274</v>
      </c>
      <c r="HPB491" s="157" t="s">
        <v>1274</v>
      </c>
      <c r="HPC491" s="157" t="s">
        <v>1274</v>
      </c>
      <c r="HPD491" s="157" t="s">
        <v>1274</v>
      </c>
      <c r="HPE491" s="157" t="s">
        <v>1274</v>
      </c>
      <c r="HPF491" s="157" t="s">
        <v>1274</v>
      </c>
      <c r="HPG491" s="157" t="s">
        <v>1274</v>
      </c>
      <c r="HPH491" s="157" t="s">
        <v>1274</v>
      </c>
      <c r="HPI491" s="157" t="s">
        <v>1274</v>
      </c>
      <c r="HPJ491" s="157" t="s">
        <v>1274</v>
      </c>
      <c r="HPK491" s="157" t="s">
        <v>1274</v>
      </c>
      <c r="HPL491" s="157" t="s">
        <v>1274</v>
      </c>
      <c r="HPM491" s="157" t="s">
        <v>1274</v>
      </c>
      <c r="HPN491" s="157" t="s">
        <v>1274</v>
      </c>
      <c r="HPO491" s="157" t="s">
        <v>1274</v>
      </c>
      <c r="HPP491" s="157" t="s">
        <v>1274</v>
      </c>
      <c r="HPQ491" s="157" t="s">
        <v>1274</v>
      </c>
      <c r="HPR491" s="157" t="s">
        <v>1274</v>
      </c>
      <c r="HPS491" s="157" t="s">
        <v>1274</v>
      </c>
      <c r="HPT491" s="157" t="s">
        <v>1274</v>
      </c>
      <c r="HPU491" s="157" t="s">
        <v>1274</v>
      </c>
      <c r="HPV491" s="157" t="s">
        <v>1274</v>
      </c>
      <c r="HPW491" s="157" t="s">
        <v>1274</v>
      </c>
      <c r="HPX491" s="157" t="s">
        <v>1274</v>
      </c>
      <c r="HPY491" s="157" t="s">
        <v>1274</v>
      </c>
      <c r="HPZ491" s="157" t="s">
        <v>1274</v>
      </c>
      <c r="HQA491" s="157" t="s">
        <v>1274</v>
      </c>
      <c r="HQB491" s="157" t="s">
        <v>1274</v>
      </c>
      <c r="HQC491" s="157" t="s">
        <v>1274</v>
      </c>
      <c r="HQD491" s="157" t="s">
        <v>1274</v>
      </c>
      <c r="HQE491" s="157" t="s">
        <v>1274</v>
      </c>
      <c r="HQF491" s="157" t="s">
        <v>1274</v>
      </c>
      <c r="HQG491" s="157" t="s">
        <v>1274</v>
      </c>
      <c r="HQH491" s="157" t="s">
        <v>1274</v>
      </c>
      <c r="HQI491" s="157" t="s">
        <v>1274</v>
      </c>
      <c r="HQJ491" s="157" t="s">
        <v>1274</v>
      </c>
      <c r="HQK491" s="157" t="s">
        <v>1274</v>
      </c>
      <c r="HQL491" s="157" t="s">
        <v>1274</v>
      </c>
      <c r="HQM491" s="157" t="s">
        <v>1274</v>
      </c>
      <c r="HQN491" s="157" t="s">
        <v>1274</v>
      </c>
      <c r="HQO491" s="157" t="s">
        <v>1274</v>
      </c>
      <c r="HQP491" s="157" t="s">
        <v>1274</v>
      </c>
      <c r="HQQ491" s="157" t="s">
        <v>1274</v>
      </c>
      <c r="HQR491" s="157" t="s">
        <v>1274</v>
      </c>
      <c r="HQS491" s="157" t="s">
        <v>1274</v>
      </c>
      <c r="HQT491" s="157" t="s">
        <v>1274</v>
      </c>
      <c r="HQU491" s="157" t="s">
        <v>1274</v>
      </c>
      <c r="HQV491" s="157" t="s">
        <v>1274</v>
      </c>
      <c r="HQW491" s="157" t="s">
        <v>1274</v>
      </c>
      <c r="HQX491" s="157" t="s">
        <v>1274</v>
      </c>
      <c r="HQY491" s="157" t="s">
        <v>1274</v>
      </c>
      <c r="HQZ491" s="157" t="s">
        <v>1274</v>
      </c>
      <c r="HRA491" s="157" t="s">
        <v>1274</v>
      </c>
      <c r="HRB491" s="157" t="s">
        <v>1274</v>
      </c>
      <c r="HRC491" s="157" t="s">
        <v>1274</v>
      </c>
      <c r="HRD491" s="157" t="s">
        <v>1274</v>
      </c>
      <c r="HRE491" s="157" t="s">
        <v>1274</v>
      </c>
      <c r="HRF491" s="157" t="s">
        <v>1274</v>
      </c>
      <c r="HRG491" s="157" t="s">
        <v>1274</v>
      </c>
      <c r="HRH491" s="157" t="s">
        <v>1274</v>
      </c>
      <c r="HRI491" s="157" t="s">
        <v>1274</v>
      </c>
      <c r="HRJ491" s="157" t="s">
        <v>1274</v>
      </c>
      <c r="HRK491" s="157" t="s">
        <v>1274</v>
      </c>
      <c r="HRL491" s="157" t="s">
        <v>1274</v>
      </c>
      <c r="HRM491" s="157" t="s">
        <v>1274</v>
      </c>
      <c r="HRN491" s="157" t="s">
        <v>1274</v>
      </c>
      <c r="HRO491" s="157" t="s">
        <v>1274</v>
      </c>
      <c r="HRP491" s="157" t="s">
        <v>1274</v>
      </c>
      <c r="HRQ491" s="157" t="s">
        <v>1274</v>
      </c>
      <c r="HRR491" s="157" t="s">
        <v>1274</v>
      </c>
      <c r="HRS491" s="157" t="s">
        <v>1274</v>
      </c>
      <c r="HRT491" s="157" t="s">
        <v>1274</v>
      </c>
      <c r="HRU491" s="157" t="s">
        <v>1274</v>
      </c>
      <c r="HRV491" s="157" t="s">
        <v>1274</v>
      </c>
      <c r="HRW491" s="157" t="s">
        <v>1274</v>
      </c>
      <c r="HRX491" s="157" t="s">
        <v>1274</v>
      </c>
      <c r="HRY491" s="157" t="s">
        <v>1274</v>
      </c>
      <c r="HRZ491" s="157" t="s">
        <v>1274</v>
      </c>
      <c r="HSA491" s="157" t="s">
        <v>1274</v>
      </c>
      <c r="HSB491" s="157" t="s">
        <v>1274</v>
      </c>
      <c r="HSC491" s="157" t="s">
        <v>1274</v>
      </c>
      <c r="HSD491" s="157" t="s">
        <v>1274</v>
      </c>
      <c r="HSE491" s="157" t="s">
        <v>1274</v>
      </c>
      <c r="HSF491" s="157" t="s">
        <v>1274</v>
      </c>
      <c r="HSG491" s="157" t="s">
        <v>1274</v>
      </c>
      <c r="HSH491" s="157" t="s">
        <v>1274</v>
      </c>
      <c r="HSI491" s="157" t="s">
        <v>1274</v>
      </c>
      <c r="HSJ491" s="157" t="s">
        <v>1274</v>
      </c>
      <c r="HSK491" s="157" t="s">
        <v>1274</v>
      </c>
      <c r="HSL491" s="157" t="s">
        <v>1274</v>
      </c>
      <c r="HSM491" s="157" t="s">
        <v>1274</v>
      </c>
      <c r="HSN491" s="157" t="s">
        <v>1274</v>
      </c>
      <c r="HSO491" s="157" t="s">
        <v>1274</v>
      </c>
      <c r="HSP491" s="157" t="s">
        <v>1274</v>
      </c>
      <c r="HSQ491" s="157" t="s">
        <v>1274</v>
      </c>
      <c r="HSR491" s="157" t="s">
        <v>1274</v>
      </c>
      <c r="HSS491" s="157" t="s">
        <v>1274</v>
      </c>
      <c r="HST491" s="157" t="s">
        <v>1274</v>
      </c>
      <c r="HSU491" s="157" t="s">
        <v>1274</v>
      </c>
      <c r="HSV491" s="157" t="s">
        <v>1274</v>
      </c>
      <c r="HSW491" s="157" t="s">
        <v>1274</v>
      </c>
      <c r="HSX491" s="157" t="s">
        <v>1274</v>
      </c>
      <c r="HSY491" s="157" t="s">
        <v>1274</v>
      </c>
      <c r="HSZ491" s="157" t="s">
        <v>1274</v>
      </c>
      <c r="HTA491" s="157" t="s">
        <v>1274</v>
      </c>
      <c r="HTB491" s="157" t="s">
        <v>1274</v>
      </c>
      <c r="HTC491" s="157" t="s">
        <v>1274</v>
      </c>
      <c r="HTD491" s="157" t="s">
        <v>1274</v>
      </c>
      <c r="HTE491" s="157" t="s">
        <v>1274</v>
      </c>
      <c r="HTF491" s="157" t="s">
        <v>1274</v>
      </c>
      <c r="HTG491" s="157" t="s">
        <v>1274</v>
      </c>
      <c r="HTH491" s="157" t="s">
        <v>1274</v>
      </c>
      <c r="HTI491" s="157" t="s">
        <v>1274</v>
      </c>
      <c r="HTJ491" s="157" t="s">
        <v>1274</v>
      </c>
      <c r="HTK491" s="157" t="s">
        <v>1274</v>
      </c>
      <c r="HTL491" s="157" t="s">
        <v>1274</v>
      </c>
      <c r="HTM491" s="157" t="s">
        <v>1274</v>
      </c>
      <c r="HTN491" s="157" t="s">
        <v>1274</v>
      </c>
      <c r="HTO491" s="157" t="s">
        <v>1274</v>
      </c>
      <c r="HTP491" s="157" t="s">
        <v>1274</v>
      </c>
      <c r="HTQ491" s="157" t="s">
        <v>1274</v>
      </c>
      <c r="HTR491" s="157" t="s">
        <v>1274</v>
      </c>
      <c r="HTS491" s="157" t="s">
        <v>1274</v>
      </c>
      <c r="HTT491" s="157" t="s">
        <v>1274</v>
      </c>
      <c r="HTU491" s="157" t="s">
        <v>1274</v>
      </c>
      <c r="HTV491" s="157" t="s">
        <v>1274</v>
      </c>
      <c r="HTW491" s="157" t="s">
        <v>1274</v>
      </c>
      <c r="HTX491" s="157" t="s">
        <v>1274</v>
      </c>
      <c r="HTY491" s="157" t="s">
        <v>1274</v>
      </c>
      <c r="HTZ491" s="157" t="s">
        <v>1274</v>
      </c>
      <c r="HUA491" s="157" t="s">
        <v>1274</v>
      </c>
      <c r="HUB491" s="157" t="s">
        <v>1274</v>
      </c>
      <c r="HUC491" s="157" t="s">
        <v>1274</v>
      </c>
      <c r="HUD491" s="157" t="s">
        <v>1274</v>
      </c>
      <c r="HUE491" s="157" t="s">
        <v>1274</v>
      </c>
      <c r="HUF491" s="157" t="s">
        <v>1274</v>
      </c>
      <c r="HUG491" s="157" t="s">
        <v>1274</v>
      </c>
      <c r="HUH491" s="157" t="s">
        <v>1274</v>
      </c>
      <c r="HUI491" s="157" t="s">
        <v>1274</v>
      </c>
      <c r="HUJ491" s="157" t="s">
        <v>1274</v>
      </c>
      <c r="HUK491" s="157" t="s">
        <v>1274</v>
      </c>
      <c r="HUL491" s="157" t="s">
        <v>1274</v>
      </c>
      <c r="HUM491" s="157" t="s">
        <v>1274</v>
      </c>
      <c r="HUN491" s="157" t="s">
        <v>1274</v>
      </c>
      <c r="HUO491" s="157" t="s">
        <v>1274</v>
      </c>
      <c r="HUP491" s="157" t="s">
        <v>1274</v>
      </c>
      <c r="HUQ491" s="157" t="s">
        <v>1274</v>
      </c>
      <c r="HUR491" s="157" t="s">
        <v>1274</v>
      </c>
      <c r="HUS491" s="157" t="s">
        <v>1274</v>
      </c>
      <c r="HUT491" s="157" t="s">
        <v>1274</v>
      </c>
      <c r="HUU491" s="157" t="s">
        <v>1274</v>
      </c>
      <c r="HUV491" s="157" t="s">
        <v>1274</v>
      </c>
      <c r="HUW491" s="157" t="s">
        <v>1274</v>
      </c>
      <c r="HUX491" s="157" t="s">
        <v>1274</v>
      </c>
      <c r="HUY491" s="157" t="s">
        <v>1274</v>
      </c>
      <c r="HUZ491" s="157" t="s">
        <v>1274</v>
      </c>
      <c r="HVA491" s="157" t="s">
        <v>1274</v>
      </c>
      <c r="HVB491" s="157" t="s">
        <v>1274</v>
      </c>
      <c r="HVC491" s="157" t="s">
        <v>1274</v>
      </c>
      <c r="HVD491" s="157" t="s">
        <v>1274</v>
      </c>
      <c r="HVE491" s="157" t="s">
        <v>1274</v>
      </c>
      <c r="HVF491" s="157" t="s">
        <v>1274</v>
      </c>
      <c r="HVG491" s="157" t="s">
        <v>1274</v>
      </c>
      <c r="HVH491" s="157" t="s">
        <v>1274</v>
      </c>
      <c r="HVI491" s="157" t="s">
        <v>1274</v>
      </c>
      <c r="HVJ491" s="157" t="s">
        <v>1274</v>
      </c>
      <c r="HVK491" s="157" t="s">
        <v>1274</v>
      </c>
      <c r="HVL491" s="157" t="s">
        <v>1274</v>
      </c>
      <c r="HVM491" s="157" t="s">
        <v>1274</v>
      </c>
      <c r="HVN491" s="157" t="s">
        <v>1274</v>
      </c>
      <c r="HVO491" s="157" t="s">
        <v>1274</v>
      </c>
      <c r="HVP491" s="157" t="s">
        <v>1274</v>
      </c>
      <c r="HVQ491" s="157" t="s">
        <v>1274</v>
      </c>
      <c r="HVR491" s="157" t="s">
        <v>1274</v>
      </c>
      <c r="HVS491" s="157" t="s">
        <v>1274</v>
      </c>
      <c r="HVT491" s="157" t="s">
        <v>1274</v>
      </c>
      <c r="HVU491" s="157" t="s">
        <v>1274</v>
      </c>
      <c r="HVV491" s="157" t="s">
        <v>1274</v>
      </c>
      <c r="HVW491" s="157" t="s">
        <v>1274</v>
      </c>
      <c r="HVX491" s="157" t="s">
        <v>1274</v>
      </c>
      <c r="HVY491" s="157" t="s">
        <v>1274</v>
      </c>
      <c r="HVZ491" s="157" t="s">
        <v>1274</v>
      </c>
      <c r="HWA491" s="157" t="s">
        <v>1274</v>
      </c>
      <c r="HWB491" s="157" t="s">
        <v>1274</v>
      </c>
      <c r="HWC491" s="157" t="s">
        <v>1274</v>
      </c>
      <c r="HWD491" s="157" t="s">
        <v>1274</v>
      </c>
      <c r="HWE491" s="157" t="s">
        <v>1274</v>
      </c>
      <c r="HWF491" s="157" t="s">
        <v>1274</v>
      </c>
      <c r="HWG491" s="157" t="s">
        <v>1274</v>
      </c>
      <c r="HWH491" s="157" t="s">
        <v>1274</v>
      </c>
      <c r="HWI491" s="157" t="s">
        <v>1274</v>
      </c>
      <c r="HWJ491" s="157" t="s">
        <v>1274</v>
      </c>
      <c r="HWK491" s="157" t="s">
        <v>1274</v>
      </c>
      <c r="HWL491" s="157" t="s">
        <v>1274</v>
      </c>
      <c r="HWM491" s="157" t="s">
        <v>1274</v>
      </c>
      <c r="HWN491" s="157" t="s">
        <v>1274</v>
      </c>
      <c r="HWO491" s="157" t="s">
        <v>1274</v>
      </c>
      <c r="HWP491" s="157" t="s">
        <v>1274</v>
      </c>
      <c r="HWQ491" s="157" t="s">
        <v>1274</v>
      </c>
      <c r="HWR491" s="157" t="s">
        <v>1274</v>
      </c>
      <c r="HWS491" s="157" t="s">
        <v>1274</v>
      </c>
      <c r="HWT491" s="157" t="s">
        <v>1274</v>
      </c>
      <c r="HWU491" s="157" t="s">
        <v>1274</v>
      </c>
      <c r="HWV491" s="157" t="s">
        <v>1274</v>
      </c>
      <c r="HWW491" s="157" t="s">
        <v>1274</v>
      </c>
      <c r="HWX491" s="157" t="s">
        <v>1274</v>
      </c>
      <c r="HWY491" s="157" t="s">
        <v>1274</v>
      </c>
      <c r="HWZ491" s="157" t="s">
        <v>1274</v>
      </c>
      <c r="HXA491" s="157" t="s">
        <v>1274</v>
      </c>
      <c r="HXB491" s="157" t="s">
        <v>1274</v>
      </c>
      <c r="HXC491" s="157" t="s">
        <v>1274</v>
      </c>
      <c r="HXD491" s="157" t="s">
        <v>1274</v>
      </c>
      <c r="HXE491" s="157" t="s">
        <v>1274</v>
      </c>
      <c r="HXF491" s="157" t="s">
        <v>1274</v>
      </c>
      <c r="HXG491" s="157" t="s">
        <v>1274</v>
      </c>
      <c r="HXH491" s="157" t="s">
        <v>1274</v>
      </c>
      <c r="HXI491" s="157" t="s">
        <v>1274</v>
      </c>
      <c r="HXJ491" s="157" t="s">
        <v>1274</v>
      </c>
      <c r="HXK491" s="157" t="s">
        <v>1274</v>
      </c>
      <c r="HXL491" s="157" t="s">
        <v>1274</v>
      </c>
      <c r="HXM491" s="157" t="s">
        <v>1274</v>
      </c>
      <c r="HXN491" s="157" t="s">
        <v>1274</v>
      </c>
      <c r="HXO491" s="157" t="s">
        <v>1274</v>
      </c>
      <c r="HXP491" s="157" t="s">
        <v>1274</v>
      </c>
      <c r="HXQ491" s="157" t="s">
        <v>1274</v>
      </c>
      <c r="HXR491" s="157" t="s">
        <v>1274</v>
      </c>
      <c r="HXS491" s="157" t="s">
        <v>1274</v>
      </c>
      <c r="HXT491" s="157" t="s">
        <v>1274</v>
      </c>
      <c r="HXU491" s="157" t="s">
        <v>1274</v>
      </c>
      <c r="HXV491" s="157" t="s">
        <v>1274</v>
      </c>
      <c r="HXW491" s="157" t="s">
        <v>1274</v>
      </c>
      <c r="HXX491" s="157" t="s">
        <v>1274</v>
      </c>
      <c r="HXY491" s="157" t="s">
        <v>1274</v>
      </c>
      <c r="HXZ491" s="157" t="s">
        <v>1274</v>
      </c>
      <c r="HYA491" s="157" t="s">
        <v>1274</v>
      </c>
      <c r="HYB491" s="157" t="s">
        <v>1274</v>
      </c>
      <c r="HYC491" s="157" t="s">
        <v>1274</v>
      </c>
      <c r="HYD491" s="157" t="s">
        <v>1274</v>
      </c>
      <c r="HYE491" s="157" t="s">
        <v>1274</v>
      </c>
      <c r="HYF491" s="157" t="s">
        <v>1274</v>
      </c>
      <c r="HYG491" s="157" t="s">
        <v>1274</v>
      </c>
      <c r="HYH491" s="157" t="s">
        <v>1274</v>
      </c>
      <c r="HYI491" s="157" t="s">
        <v>1274</v>
      </c>
      <c r="HYJ491" s="157" t="s">
        <v>1274</v>
      </c>
      <c r="HYK491" s="157" t="s">
        <v>1274</v>
      </c>
      <c r="HYL491" s="157" t="s">
        <v>1274</v>
      </c>
      <c r="HYM491" s="157" t="s">
        <v>1274</v>
      </c>
      <c r="HYN491" s="157" t="s">
        <v>1274</v>
      </c>
      <c r="HYO491" s="157" t="s">
        <v>1274</v>
      </c>
      <c r="HYP491" s="157" t="s">
        <v>1274</v>
      </c>
      <c r="HYQ491" s="157" t="s">
        <v>1274</v>
      </c>
      <c r="HYR491" s="157" t="s">
        <v>1274</v>
      </c>
      <c r="HYS491" s="157" t="s">
        <v>1274</v>
      </c>
      <c r="HYT491" s="157" t="s">
        <v>1274</v>
      </c>
      <c r="HYU491" s="157" t="s">
        <v>1274</v>
      </c>
      <c r="HYV491" s="157" t="s">
        <v>1274</v>
      </c>
      <c r="HYW491" s="157" t="s">
        <v>1274</v>
      </c>
      <c r="HYX491" s="157" t="s">
        <v>1274</v>
      </c>
      <c r="HYY491" s="157" t="s">
        <v>1274</v>
      </c>
      <c r="HYZ491" s="157" t="s">
        <v>1274</v>
      </c>
      <c r="HZA491" s="157" t="s">
        <v>1274</v>
      </c>
      <c r="HZB491" s="157" t="s">
        <v>1274</v>
      </c>
      <c r="HZC491" s="157" t="s">
        <v>1274</v>
      </c>
      <c r="HZD491" s="157" t="s">
        <v>1274</v>
      </c>
      <c r="HZE491" s="157" t="s">
        <v>1274</v>
      </c>
      <c r="HZF491" s="157" t="s">
        <v>1274</v>
      </c>
      <c r="HZG491" s="157" t="s">
        <v>1274</v>
      </c>
      <c r="HZH491" s="157" t="s">
        <v>1274</v>
      </c>
      <c r="HZI491" s="157" t="s">
        <v>1274</v>
      </c>
      <c r="HZJ491" s="157" t="s">
        <v>1274</v>
      </c>
      <c r="HZK491" s="157" t="s">
        <v>1274</v>
      </c>
      <c r="HZL491" s="157" t="s">
        <v>1274</v>
      </c>
      <c r="HZM491" s="157" t="s">
        <v>1274</v>
      </c>
      <c r="HZN491" s="157" t="s">
        <v>1274</v>
      </c>
      <c r="HZO491" s="157" t="s">
        <v>1274</v>
      </c>
      <c r="HZP491" s="157" t="s">
        <v>1274</v>
      </c>
      <c r="HZQ491" s="157" t="s">
        <v>1274</v>
      </c>
      <c r="HZR491" s="157" t="s">
        <v>1274</v>
      </c>
      <c r="HZS491" s="157" t="s">
        <v>1274</v>
      </c>
      <c r="HZT491" s="157" t="s">
        <v>1274</v>
      </c>
      <c r="HZU491" s="157" t="s">
        <v>1274</v>
      </c>
      <c r="HZV491" s="157" t="s">
        <v>1274</v>
      </c>
      <c r="HZW491" s="157" t="s">
        <v>1274</v>
      </c>
      <c r="HZX491" s="157" t="s">
        <v>1274</v>
      </c>
      <c r="HZY491" s="157" t="s">
        <v>1274</v>
      </c>
      <c r="HZZ491" s="157" t="s">
        <v>1274</v>
      </c>
      <c r="IAA491" s="157" t="s">
        <v>1274</v>
      </c>
      <c r="IAB491" s="157" t="s">
        <v>1274</v>
      </c>
      <c r="IAC491" s="157" t="s">
        <v>1274</v>
      </c>
      <c r="IAD491" s="157" t="s">
        <v>1274</v>
      </c>
      <c r="IAE491" s="157" t="s">
        <v>1274</v>
      </c>
      <c r="IAF491" s="157" t="s">
        <v>1274</v>
      </c>
      <c r="IAG491" s="157" t="s">
        <v>1274</v>
      </c>
      <c r="IAH491" s="157" t="s">
        <v>1274</v>
      </c>
      <c r="IAI491" s="157" t="s">
        <v>1274</v>
      </c>
      <c r="IAJ491" s="157" t="s">
        <v>1274</v>
      </c>
      <c r="IAK491" s="157" t="s">
        <v>1274</v>
      </c>
      <c r="IAL491" s="157" t="s">
        <v>1274</v>
      </c>
      <c r="IAM491" s="157" t="s">
        <v>1274</v>
      </c>
      <c r="IAN491" s="157" t="s">
        <v>1274</v>
      </c>
      <c r="IAO491" s="157" t="s">
        <v>1274</v>
      </c>
      <c r="IAP491" s="157" t="s">
        <v>1274</v>
      </c>
      <c r="IAQ491" s="157" t="s">
        <v>1274</v>
      </c>
      <c r="IAR491" s="157" t="s">
        <v>1274</v>
      </c>
      <c r="IAS491" s="157" t="s">
        <v>1274</v>
      </c>
      <c r="IAT491" s="157" t="s">
        <v>1274</v>
      </c>
      <c r="IAU491" s="157" t="s">
        <v>1274</v>
      </c>
      <c r="IAV491" s="157" t="s">
        <v>1274</v>
      </c>
      <c r="IAW491" s="157" t="s">
        <v>1274</v>
      </c>
      <c r="IAX491" s="157" t="s">
        <v>1274</v>
      </c>
      <c r="IAY491" s="157" t="s">
        <v>1274</v>
      </c>
      <c r="IAZ491" s="157" t="s">
        <v>1274</v>
      </c>
      <c r="IBA491" s="157" t="s">
        <v>1274</v>
      </c>
      <c r="IBB491" s="157" t="s">
        <v>1274</v>
      </c>
      <c r="IBC491" s="157" t="s">
        <v>1274</v>
      </c>
      <c r="IBD491" s="157" t="s">
        <v>1274</v>
      </c>
      <c r="IBE491" s="157" t="s">
        <v>1274</v>
      </c>
      <c r="IBF491" s="157" t="s">
        <v>1274</v>
      </c>
      <c r="IBG491" s="157" t="s">
        <v>1274</v>
      </c>
      <c r="IBH491" s="157" t="s">
        <v>1274</v>
      </c>
      <c r="IBI491" s="157" t="s">
        <v>1274</v>
      </c>
      <c r="IBJ491" s="157" t="s">
        <v>1274</v>
      </c>
      <c r="IBK491" s="157" t="s">
        <v>1274</v>
      </c>
      <c r="IBL491" s="157" t="s">
        <v>1274</v>
      </c>
      <c r="IBM491" s="157" t="s">
        <v>1274</v>
      </c>
      <c r="IBN491" s="157" t="s">
        <v>1274</v>
      </c>
      <c r="IBO491" s="157" t="s">
        <v>1274</v>
      </c>
      <c r="IBP491" s="157" t="s">
        <v>1274</v>
      </c>
      <c r="IBQ491" s="157" t="s">
        <v>1274</v>
      </c>
      <c r="IBR491" s="157" t="s">
        <v>1274</v>
      </c>
      <c r="IBS491" s="157" t="s">
        <v>1274</v>
      </c>
      <c r="IBT491" s="157" t="s">
        <v>1274</v>
      </c>
      <c r="IBU491" s="157" t="s">
        <v>1274</v>
      </c>
      <c r="IBV491" s="157" t="s">
        <v>1274</v>
      </c>
      <c r="IBW491" s="157" t="s">
        <v>1274</v>
      </c>
      <c r="IBX491" s="157" t="s">
        <v>1274</v>
      </c>
      <c r="IBY491" s="157" t="s">
        <v>1274</v>
      </c>
      <c r="IBZ491" s="157" t="s">
        <v>1274</v>
      </c>
      <c r="ICA491" s="157" t="s">
        <v>1274</v>
      </c>
      <c r="ICB491" s="157" t="s">
        <v>1274</v>
      </c>
      <c r="ICC491" s="157" t="s">
        <v>1274</v>
      </c>
      <c r="ICD491" s="157" t="s">
        <v>1274</v>
      </c>
      <c r="ICE491" s="157" t="s">
        <v>1274</v>
      </c>
      <c r="ICF491" s="157" t="s">
        <v>1274</v>
      </c>
      <c r="ICG491" s="157" t="s">
        <v>1274</v>
      </c>
      <c r="ICH491" s="157" t="s">
        <v>1274</v>
      </c>
      <c r="ICI491" s="157" t="s">
        <v>1274</v>
      </c>
      <c r="ICJ491" s="157" t="s">
        <v>1274</v>
      </c>
      <c r="ICK491" s="157" t="s">
        <v>1274</v>
      </c>
      <c r="ICL491" s="157" t="s">
        <v>1274</v>
      </c>
      <c r="ICM491" s="157" t="s">
        <v>1274</v>
      </c>
      <c r="ICN491" s="157" t="s">
        <v>1274</v>
      </c>
      <c r="ICO491" s="157" t="s">
        <v>1274</v>
      </c>
      <c r="ICP491" s="157" t="s">
        <v>1274</v>
      </c>
      <c r="ICQ491" s="157" t="s">
        <v>1274</v>
      </c>
      <c r="ICR491" s="157" t="s">
        <v>1274</v>
      </c>
      <c r="ICS491" s="157" t="s">
        <v>1274</v>
      </c>
      <c r="ICT491" s="157" t="s">
        <v>1274</v>
      </c>
      <c r="ICU491" s="157" t="s">
        <v>1274</v>
      </c>
      <c r="ICV491" s="157" t="s">
        <v>1274</v>
      </c>
      <c r="ICW491" s="157" t="s">
        <v>1274</v>
      </c>
      <c r="ICX491" s="157" t="s">
        <v>1274</v>
      </c>
      <c r="ICY491" s="157" t="s">
        <v>1274</v>
      </c>
      <c r="ICZ491" s="157" t="s">
        <v>1274</v>
      </c>
      <c r="IDA491" s="157" t="s">
        <v>1274</v>
      </c>
      <c r="IDB491" s="157" t="s">
        <v>1274</v>
      </c>
      <c r="IDC491" s="157" t="s">
        <v>1274</v>
      </c>
      <c r="IDD491" s="157" t="s">
        <v>1274</v>
      </c>
      <c r="IDE491" s="157" t="s">
        <v>1274</v>
      </c>
      <c r="IDF491" s="157" t="s">
        <v>1274</v>
      </c>
      <c r="IDG491" s="157" t="s">
        <v>1274</v>
      </c>
      <c r="IDH491" s="157" t="s">
        <v>1274</v>
      </c>
      <c r="IDI491" s="157" t="s">
        <v>1274</v>
      </c>
      <c r="IDJ491" s="157" t="s">
        <v>1274</v>
      </c>
      <c r="IDK491" s="157" t="s">
        <v>1274</v>
      </c>
      <c r="IDL491" s="157" t="s">
        <v>1274</v>
      </c>
      <c r="IDM491" s="157" t="s">
        <v>1274</v>
      </c>
      <c r="IDN491" s="157" t="s">
        <v>1274</v>
      </c>
      <c r="IDO491" s="157" t="s">
        <v>1274</v>
      </c>
      <c r="IDP491" s="157" t="s">
        <v>1274</v>
      </c>
      <c r="IDQ491" s="157" t="s">
        <v>1274</v>
      </c>
      <c r="IDR491" s="157" t="s">
        <v>1274</v>
      </c>
      <c r="IDS491" s="157" t="s">
        <v>1274</v>
      </c>
      <c r="IDT491" s="157" t="s">
        <v>1274</v>
      </c>
      <c r="IDU491" s="157" t="s">
        <v>1274</v>
      </c>
      <c r="IDV491" s="157" t="s">
        <v>1274</v>
      </c>
      <c r="IDW491" s="157" t="s">
        <v>1274</v>
      </c>
      <c r="IDX491" s="157" t="s">
        <v>1274</v>
      </c>
      <c r="IDY491" s="157" t="s">
        <v>1274</v>
      </c>
      <c r="IDZ491" s="157" t="s">
        <v>1274</v>
      </c>
      <c r="IEA491" s="157" t="s">
        <v>1274</v>
      </c>
      <c r="IEB491" s="157" t="s">
        <v>1274</v>
      </c>
      <c r="IEC491" s="157" t="s">
        <v>1274</v>
      </c>
      <c r="IED491" s="157" t="s">
        <v>1274</v>
      </c>
      <c r="IEE491" s="157" t="s">
        <v>1274</v>
      </c>
      <c r="IEF491" s="157" t="s">
        <v>1274</v>
      </c>
      <c r="IEG491" s="157" t="s">
        <v>1274</v>
      </c>
      <c r="IEH491" s="157" t="s">
        <v>1274</v>
      </c>
      <c r="IEI491" s="157" t="s">
        <v>1274</v>
      </c>
      <c r="IEJ491" s="157" t="s">
        <v>1274</v>
      </c>
      <c r="IEK491" s="157" t="s">
        <v>1274</v>
      </c>
      <c r="IEL491" s="157" t="s">
        <v>1274</v>
      </c>
      <c r="IEM491" s="157" t="s">
        <v>1274</v>
      </c>
      <c r="IEN491" s="157" t="s">
        <v>1274</v>
      </c>
      <c r="IEO491" s="157" t="s">
        <v>1274</v>
      </c>
      <c r="IEP491" s="157" t="s">
        <v>1274</v>
      </c>
      <c r="IEQ491" s="157" t="s">
        <v>1274</v>
      </c>
      <c r="IER491" s="157" t="s">
        <v>1274</v>
      </c>
      <c r="IES491" s="157" t="s">
        <v>1274</v>
      </c>
      <c r="IET491" s="157" t="s">
        <v>1274</v>
      </c>
      <c r="IEU491" s="157" t="s">
        <v>1274</v>
      </c>
      <c r="IEV491" s="157" t="s">
        <v>1274</v>
      </c>
      <c r="IEW491" s="157" t="s">
        <v>1274</v>
      </c>
      <c r="IEX491" s="157" t="s">
        <v>1274</v>
      </c>
      <c r="IEY491" s="157" t="s">
        <v>1274</v>
      </c>
      <c r="IEZ491" s="157" t="s">
        <v>1274</v>
      </c>
      <c r="IFA491" s="157" t="s">
        <v>1274</v>
      </c>
      <c r="IFB491" s="157" t="s">
        <v>1274</v>
      </c>
      <c r="IFC491" s="157" t="s">
        <v>1274</v>
      </c>
      <c r="IFD491" s="157" t="s">
        <v>1274</v>
      </c>
      <c r="IFE491" s="157" t="s">
        <v>1274</v>
      </c>
      <c r="IFF491" s="157" t="s">
        <v>1274</v>
      </c>
      <c r="IFG491" s="157" t="s">
        <v>1274</v>
      </c>
      <c r="IFH491" s="157" t="s">
        <v>1274</v>
      </c>
      <c r="IFI491" s="157" t="s">
        <v>1274</v>
      </c>
      <c r="IFJ491" s="157" t="s">
        <v>1274</v>
      </c>
      <c r="IFK491" s="157" t="s">
        <v>1274</v>
      </c>
      <c r="IFL491" s="157" t="s">
        <v>1274</v>
      </c>
      <c r="IFM491" s="157" t="s">
        <v>1274</v>
      </c>
      <c r="IFN491" s="157" t="s">
        <v>1274</v>
      </c>
      <c r="IFO491" s="157" t="s">
        <v>1274</v>
      </c>
      <c r="IFP491" s="157" t="s">
        <v>1274</v>
      </c>
      <c r="IFQ491" s="157" t="s">
        <v>1274</v>
      </c>
      <c r="IFR491" s="157" t="s">
        <v>1274</v>
      </c>
      <c r="IFS491" s="157" t="s">
        <v>1274</v>
      </c>
      <c r="IFT491" s="157" t="s">
        <v>1274</v>
      </c>
      <c r="IFU491" s="157" t="s">
        <v>1274</v>
      </c>
      <c r="IFV491" s="157" t="s">
        <v>1274</v>
      </c>
      <c r="IFW491" s="157" t="s">
        <v>1274</v>
      </c>
      <c r="IFX491" s="157" t="s">
        <v>1274</v>
      </c>
      <c r="IFY491" s="157" t="s">
        <v>1274</v>
      </c>
      <c r="IFZ491" s="157" t="s">
        <v>1274</v>
      </c>
      <c r="IGA491" s="157" t="s">
        <v>1274</v>
      </c>
      <c r="IGB491" s="157" t="s">
        <v>1274</v>
      </c>
      <c r="IGC491" s="157" t="s">
        <v>1274</v>
      </c>
      <c r="IGD491" s="157" t="s">
        <v>1274</v>
      </c>
      <c r="IGE491" s="157" t="s">
        <v>1274</v>
      </c>
      <c r="IGF491" s="157" t="s">
        <v>1274</v>
      </c>
      <c r="IGG491" s="157" t="s">
        <v>1274</v>
      </c>
      <c r="IGH491" s="157" t="s">
        <v>1274</v>
      </c>
      <c r="IGI491" s="157" t="s">
        <v>1274</v>
      </c>
      <c r="IGJ491" s="157" t="s">
        <v>1274</v>
      </c>
      <c r="IGK491" s="157" t="s">
        <v>1274</v>
      </c>
      <c r="IGL491" s="157" t="s">
        <v>1274</v>
      </c>
      <c r="IGM491" s="157" t="s">
        <v>1274</v>
      </c>
      <c r="IGN491" s="157" t="s">
        <v>1274</v>
      </c>
      <c r="IGO491" s="157" t="s">
        <v>1274</v>
      </c>
      <c r="IGP491" s="157" t="s">
        <v>1274</v>
      </c>
      <c r="IGQ491" s="157" t="s">
        <v>1274</v>
      </c>
      <c r="IGR491" s="157" t="s">
        <v>1274</v>
      </c>
      <c r="IGS491" s="157" t="s">
        <v>1274</v>
      </c>
      <c r="IGT491" s="157" t="s">
        <v>1274</v>
      </c>
      <c r="IGU491" s="157" t="s">
        <v>1274</v>
      </c>
      <c r="IGV491" s="157" t="s">
        <v>1274</v>
      </c>
      <c r="IGW491" s="157" t="s">
        <v>1274</v>
      </c>
      <c r="IGX491" s="157" t="s">
        <v>1274</v>
      </c>
      <c r="IGY491" s="157" t="s">
        <v>1274</v>
      </c>
      <c r="IGZ491" s="157" t="s">
        <v>1274</v>
      </c>
      <c r="IHA491" s="157" t="s">
        <v>1274</v>
      </c>
      <c r="IHB491" s="157" t="s">
        <v>1274</v>
      </c>
      <c r="IHC491" s="157" t="s">
        <v>1274</v>
      </c>
      <c r="IHD491" s="157" t="s">
        <v>1274</v>
      </c>
      <c r="IHE491" s="157" t="s">
        <v>1274</v>
      </c>
      <c r="IHF491" s="157" t="s">
        <v>1274</v>
      </c>
      <c r="IHG491" s="157" t="s">
        <v>1274</v>
      </c>
      <c r="IHH491" s="157" t="s">
        <v>1274</v>
      </c>
      <c r="IHI491" s="157" t="s">
        <v>1274</v>
      </c>
      <c r="IHJ491" s="157" t="s">
        <v>1274</v>
      </c>
      <c r="IHK491" s="157" t="s">
        <v>1274</v>
      </c>
      <c r="IHL491" s="157" t="s">
        <v>1274</v>
      </c>
      <c r="IHM491" s="157" t="s">
        <v>1274</v>
      </c>
      <c r="IHN491" s="157" t="s">
        <v>1274</v>
      </c>
      <c r="IHO491" s="157" t="s">
        <v>1274</v>
      </c>
      <c r="IHP491" s="157" t="s">
        <v>1274</v>
      </c>
      <c r="IHQ491" s="157" t="s">
        <v>1274</v>
      </c>
      <c r="IHR491" s="157" t="s">
        <v>1274</v>
      </c>
      <c r="IHS491" s="157" t="s">
        <v>1274</v>
      </c>
      <c r="IHT491" s="157" t="s">
        <v>1274</v>
      </c>
      <c r="IHU491" s="157" t="s">
        <v>1274</v>
      </c>
      <c r="IHV491" s="157" t="s">
        <v>1274</v>
      </c>
      <c r="IHW491" s="157" t="s">
        <v>1274</v>
      </c>
      <c r="IHX491" s="157" t="s">
        <v>1274</v>
      </c>
      <c r="IHY491" s="157" t="s">
        <v>1274</v>
      </c>
      <c r="IHZ491" s="157" t="s">
        <v>1274</v>
      </c>
      <c r="IIA491" s="157" t="s">
        <v>1274</v>
      </c>
      <c r="IIB491" s="157" t="s">
        <v>1274</v>
      </c>
      <c r="IIC491" s="157" t="s">
        <v>1274</v>
      </c>
      <c r="IID491" s="157" t="s">
        <v>1274</v>
      </c>
      <c r="IIE491" s="157" t="s">
        <v>1274</v>
      </c>
      <c r="IIF491" s="157" t="s">
        <v>1274</v>
      </c>
      <c r="IIG491" s="157" t="s">
        <v>1274</v>
      </c>
      <c r="IIH491" s="157" t="s">
        <v>1274</v>
      </c>
      <c r="III491" s="157" t="s">
        <v>1274</v>
      </c>
      <c r="IIJ491" s="157" t="s">
        <v>1274</v>
      </c>
      <c r="IIK491" s="157" t="s">
        <v>1274</v>
      </c>
      <c r="IIL491" s="157" t="s">
        <v>1274</v>
      </c>
      <c r="IIM491" s="157" t="s">
        <v>1274</v>
      </c>
      <c r="IIN491" s="157" t="s">
        <v>1274</v>
      </c>
      <c r="IIO491" s="157" t="s">
        <v>1274</v>
      </c>
      <c r="IIP491" s="157" t="s">
        <v>1274</v>
      </c>
      <c r="IIQ491" s="157" t="s">
        <v>1274</v>
      </c>
      <c r="IIR491" s="157" t="s">
        <v>1274</v>
      </c>
      <c r="IIS491" s="157" t="s">
        <v>1274</v>
      </c>
      <c r="IIT491" s="157" t="s">
        <v>1274</v>
      </c>
      <c r="IIU491" s="157" t="s">
        <v>1274</v>
      </c>
      <c r="IIV491" s="157" t="s">
        <v>1274</v>
      </c>
      <c r="IIW491" s="157" t="s">
        <v>1274</v>
      </c>
      <c r="IIX491" s="157" t="s">
        <v>1274</v>
      </c>
      <c r="IIY491" s="157" t="s">
        <v>1274</v>
      </c>
      <c r="IIZ491" s="157" t="s">
        <v>1274</v>
      </c>
      <c r="IJA491" s="157" t="s">
        <v>1274</v>
      </c>
      <c r="IJB491" s="157" t="s">
        <v>1274</v>
      </c>
      <c r="IJC491" s="157" t="s">
        <v>1274</v>
      </c>
      <c r="IJD491" s="157" t="s">
        <v>1274</v>
      </c>
      <c r="IJE491" s="157" t="s">
        <v>1274</v>
      </c>
      <c r="IJF491" s="157" t="s">
        <v>1274</v>
      </c>
      <c r="IJG491" s="157" t="s">
        <v>1274</v>
      </c>
      <c r="IJH491" s="157" t="s">
        <v>1274</v>
      </c>
      <c r="IJI491" s="157" t="s">
        <v>1274</v>
      </c>
      <c r="IJJ491" s="157" t="s">
        <v>1274</v>
      </c>
      <c r="IJK491" s="157" t="s">
        <v>1274</v>
      </c>
      <c r="IJL491" s="157" t="s">
        <v>1274</v>
      </c>
      <c r="IJM491" s="157" t="s">
        <v>1274</v>
      </c>
      <c r="IJN491" s="157" t="s">
        <v>1274</v>
      </c>
      <c r="IJO491" s="157" t="s">
        <v>1274</v>
      </c>
      <c r="IJP491" s="157" t="s">
        <v>1274</v>
      </c>
      <c r="IJQ491" s="157" t="s">
        <v>1274</v>
      </c>
      <c r="IJR491" s="157" t="s">
        <v>1274</v>
      </c>
      <c r="IJS491" s="157" t="s">
        <v>1274</v>
      </c>
      <c r="IJT491" s="157" t="s">
        <v>1274</v>
      </c>
      <c r="IJU491" s="157" t="s">
        <v>1274</v>
      </c>
      <c r="IJV491" s="157" t="s">
        <v>1274</v>
      </c>
      <c r="IJW491" s="157" t="s">
        <v>1274</v>
      </c>
      <c r="IJX491" s="157" t="s">
        <v>1274</v>
      </c>
      <c r="IJY491" s="157" t="s">
        <v>1274</v>
      </c>
      <c r="IJZ491" s="157" t="s">
        <v>1274</v>
      </c>
      <c r="IKA491" s="157" t="s">
        <v>1274</v>
      </c>
      <c r="IKB491" s="157" t="s">
        <v>1274</v>
      </c>
      <c r="IKC491" s="157" t="s">
        <v>1274</v>
      </c>
      <c r="IKD491" s="157" t="s">
        <v>1274</v>
      </c>
      <c r="IKE491" s="157" t="s">
        <v>1274</v>
      </c>
      <c r="IKF491" s="157" t="s">
        <v>1274</v>
      </c>
      <c r="IKG491" s="157" t="s">
        <v>1274</v>
      </c>
      <c r="IKH491" s="157" t="s">
        <v>1274</v>
      </c>
      <c r="IKI491" s="157" t="s">
        <v>1274</v>
      </c>
      <c r="IKJ491" s="157" t="s">
        <v>1274</v>
      </c>
      <c r="IKK491" s="157" t="s">
        <v>1274</v>
      </c>
      <c r="IKL491" s="157" t="s">
        <v>1274</v>
      </c>
      <c r="IKM491" s="157" t="s">
        <v>1274</v>
      </c>
      <c r="IKN491" s="157" t="s">
        <v>1274</v>
      </c>
      <c r="IKO491" s="157" t="s">
        <v>1274</v>
      </c>
      <c r="IKP491" s="157" t="s">
        <v>1274</v>
      </c>
      <c r="IKQ491" s="157" t="s">
        <v>1274</v>
      </c>
      <c r="IKR491" s="157" t="s">
        <v>1274</v>
      </c>
      <c r="IKS491" s="157" t="s">
        <v>1274</v>
      </c>
      <c r="IKT491" s="157" t="s">
        <v>1274</v>
      </c>
      <c r="IKU491" s="157" t="s">
        <v>1274</v>
      </c>
      <c r="IKV491" s="157" t="s">
        <v>1274</v>
      </c>
      <c r="IKW491" s="157" t="s">
        <v>1274</v>
      </c>
      <c r="IKX491" s="157" t="s">
        <v>1274</v>
      </c>
      <c r="IKY491" s="157" t="s">
        <v>1274</v>
      </c>
      <c r="IKZ491" s="157" t="s">
        <v>1274</v>
      </c>
      <c r="ILA491" s="157" t="s">
        <v>1274</v>
      </c>
      <c r="ILB491" s="157" t="s">
        <v>1274</v>
      </c>
      <c r="ILC491" s="157" t="s">
        <v>1274</v>
      </c>
      <c r="ILD491" s="157" t="s">
        <v>1274</v>
      </c>
      <c r="ILE491" s="157" t="s">
        <v>1274</v>
      </c>
      <c r="ILF491" s="157" t="s">
        <v>1274</v>
      </c>
      <c r="ILG491" s="157" t="s">
        <v>1274</v>
      </c>
      <c r="ILH491" s="157" t="s">
        <v>1274</v>
      </c>
      <c r="ILI491" s="157" t="s">
        <v>1274</v>
      </c>
      <c r="ILJ491" s="157" t="s">
        <v>1274</v>
      </c>
      <c r="ILK491" s="157" t="s">
        <v>1274</v>
      </c>
      <c r="ILL491" s="157" t="s">
        <v>1274</v>
      </c>
      <c r="ILM491" s="157" t="s">
        <v>1274</v>
      </c>
      <c r="ILN491" s="157" t="s">
        <v>1274</v>
      </c>
      <c r="ILO491" s="157" t="s">
        <v>1274</v>
      </c>
      <c r="ILP491" s="157" t="s">
        <v>1274</v>
      </c>
      <c r="ILQ491" s="157" t="s">
        <v>1274</v>
      </c>
      <c r="ILR491" s="157" t="s">
        <v>1274</v>
      </c>
      <c r="ILS491" s="157" t="s">
        <v>1274</v>
      </c>
      <c r="ILT491" s="157" t="s">
        <v>1274</v>
      </c>
      <c r="ILU491" s="157" t="s">
        <v>1274</v>
      </c>
      <c r="ILV491" s="157" t="s">
        <v>1274</v>
      </c>
      <c r="ILW491" s="157" t="s">
        <v>1274</v>
      </c>
      <c r="ILX491" s="157" t="s">
        <v>1274</v>
      </c>
      <c r="ILY491" s="157" t="s">
        <v>1274</v>
      </c>
      <c r="ILZ491" s="157" t="s">
        <v>1274</v>
      </c>
      <c r="IMA491" s="157" t="s">
        <v>1274</v>
      </c>
      <c r="IMB491" s="157" t="s">
        <v>1274</v>
      </c>
      <c r="IMC491" s="157" t="s">
        <v>1274</v>
      </c>
      <c r="IMD491" s="157" t="s">
        <v>1274</v>
      </c>
      <c r="IME491" s="157" t="s">
        <v>1274</v>
      </c>
      <c r="IMF491" s="157" t="s">
        <v>1274</v>
      </c>
      <c r="IMG491" s="157" t="s">
        <v>1274</v>
      </c>
      <c r="IMH491" s="157" t="s">
        <v>1274</v>
      </c>
      <c r="IMI491" s="157" t="s">
        <v>1274</v>
      </c>
      <c r="IMJ491" s="157" t="s">
        <v>1274</v>
      </c>
      <c r="IMK491" s="157" t="s">
        <v>1274</v>
      </c>
      <c r="IML491" s="157" t="s">
        <v>1274</v>
      </c>
      <c r="IMM491" s="157" t="s">
        <v>1274</v>
      </c>
      <c r="IMN491" s="157" t="s">
        <v>1274</v>
      </c>
      <c r="IMO491" s="157" t="s">
        <v>1274</v>
      </c>
      <c r="IMP491" s="157" t="s">
        <v>1274</v>
      </c>
      <c r="IMQ491" s="157" t="s">
        <v>1274</v>
      </c>
      <c r="IMR491" s="157" t="s">
        <v>1274</v>
      </c>
      <c r="IMS491" s="157" t="s">
        <v>1274</v>
      </c>
      <c r="IMT491" s="157" t="s">
        <v>1274</v>
      </c>
      <c r="IMU491" s="157" t="s">
        <v>1274</v>
      </c>
      <c r="IMV491" s="157" t="s">
        <v>1274</v>
      </c>
      <c r="IMW491" s="157" t="s">
        <v>1274</v>
      </c>
      <c r="IMX491" s="157" t="s">
        <v>1274</v>
      </c>
      <c r="IMY491" s="157" t="s">
        <v>1274</v>
      </c>
      <c r="IMZ491" s="157" t="s">
        <v>1274</v>
      </c>
      <c r="INA491" s="157" t="s">
        <v>1274</v>
      </c>
      <c r="INB491" s="157" t="s">
        <v>1274</v>
      </c>
      <c r="INC491" s="157" t="s">
        <v>1274</v>
      </c>
      <c r="IND491" s="157" t="s">
        <v>1274</v>
      </c>
      <c r="INE491" s="157" t="s">
        <v>1274</v>
      </c>
      <c r="INF491" s="157" t="s">
        <v>1274</v>
      </c>
      <c r="ING491" s="157" t="s">
        <v>1274</v>
      </c>
      <c r="INH491" s="157" t="s">
        <v>1274</v>
      </c>
      <c r="INI491" s="157" t="s">
        <v>1274</v>
      </c>
      <c r="INJ491" s="157" t="s">
        <v>1274</v>
      </c>
      <c r="INK491" s="157" t="s">
        <v>1274</v>
      </c>
      <c r="INL491" s="157" t="s">
        <v>1274</v>
      </c>
      <c r="INM491" s="157" t="s">
        <v>1274</v>
      </c>
      <c r="INN491" s="157" t="s">
        <v>1274</v>
      </c>
      <c r="INO491" s="157" t="s">
        <v>1274</v>
      </c>
      <c r="INP491" s="157" t="s">
        <v>1274</v>
      </c>
      <c r="INQ491" s="157" t="s">
        <v>1274</v>
      </c>
      <c r="INR491" s="157" t="s">
        <v>1274</v>
      </c>
      <c r="INS491" s="157" t="s">
        <v>1274</v>
      </c>
      <c r="INT491" s="157" t="s">
        <v>1274</v>
      </c>
      <c r="INU491" s="157" t="s">
        <v>1274</v>
      </c>
      <c r="INV491" s="157" t="s">
        <v>1274</v>
      </c>
      <c r="INW491" s="157" t="s">
        <v>1274</v>
      </c>
      <c r="INX491" s="157" t="s">
        <v>1274</v>
      </c>
      <c r="INY491" s="157" t="s">
        <v>1274</v>
      </c>
      <c r="INZ491" s="157" t="s">
        <v>1274</v>
      </c>
      <c r="IOA491" s="157" t="s">
        <v>1274</v>
      </c>
      <c r="IOB491" s="157" t="s">
        <v>1274</v>
      </c>
      <c r="IOC491" s="157" t="s">
        <v>1274</v>
      </c>
      <c r="IOD491" s="157" t="s">
        <v>1274</v>
      </c>
      <c r="IOE491" s="157" t="s">
        <v>1274</v>
      </c>
      <c r="IOF491" s="157" t="s">
        <v>1274</v>
      </c>
      <c r="IOG491" s="157" t="s">
        <v>1274</v>
      </c>
      <c r="IOH491" s="157" t="s">
        <v>1274</v>
      </c>
      <c r="IOI491" s="157" t="s">
        <v>1274</v>
      </c>
      <c r="IOJ491" s="157" t="s">
        <v>1274</v>
      </c>
      <c r="IOK491" s="157" t="s">
        <v>1274</v>
      </c>
      <c r="IOL491" s="157" t="s">
        <v>1274</v>
      </c>
      <c r="IOM491" s="157" t="s">
        <v>1274</v>
      </c>
      <c r="ION491" s="157" t="s">
        <v>1274</v>
      </c>
      <c r="IOO491" s="157" t="s">
        <v>1274</v>
      </c>
      <c r="IOP491" s="157" t="s">
        <v>1274</v>
      </c>
      <c r="IOQ491" s="157" t="s">
        <v>1274</v>
      </c>
      <c r="IOR491" s="157" t="s">
        <v>1274</v>
      </c>
      <c r="IOS491" s="157" t="s">
        <v>1274</v>
      </c>
      <c r="IOT491" s="157" t="s">
        <v>1274</v>
      </c>
      <c r="IOU491" s="157" t="s">
        <v>1274</v>
      </c>
      <c r="IOV491" s="157" t="s">
        <v>1274</v>
      </c>
      <c r="IOW491" s="157" t="s">
        <v>1274</v>
      </c>
      <c r="IOX491" s="157" t="s">
        <v>1274</v>
      </c>
      <c r="IOY491" s="157" t="s">
        <v>1274</v>
      </c>
      <c r="IOZ491" s="157" t="s">
        <v>1274</v>
      </c>
      <c r="IPA491" s="157" t="s">
        <v>1274</v>
      </c>
      <c r="IPB491" s="157" t="s">
        <v>1274</v>
      </c>
      <c r="IPC491" s="157" t="s">
        <v>1274</v>
      </c>
      <c r="IPD491" s="157" t="s">
        <v>1274</v>
      </c>
      <c r="IPE491" s="157" t="s">
        <v>1274</v>
      </c>
      <c r="IPF491" s="157" t="s">
        <v>1274</v>
      </c>
      <c r="IPG491" s="157" t="s">
        <v>1274</v>
      </c>
      <c r="IPH491" s="157" t="s">
        <v>1274</v>
      </c>
      <c r="IPI491" s="157" t="s">
        <v>1274</v>
      </c>
      <c r="IPJ491" s="157" t="s">
        <v>1274</v>
      </c>
      <c r="IPK491" s="157" t="s">
        <v>1274</v>
      </c>
      <c r="IPL491" s="157" t="s">
        <v>1274</v>
      </c>
      <c r="IPM491" s="157" t="s">
        <v>1274</v>
      </c>
      <c r="IPN491" s="157" t="s">
        <v>1274</v>
      </c>
      <c r="IPO491" s="157" t="s">
        <v>1274</v>
      </c>
      <c r="IPP491" s="157" t="s">
        <v>1274</v>
      </c>
      <c r="IPQ491" s="157" t="s">
        <v>1274</v>
      </c>
      <c r="IPR491" s="157" t="s">
        <v>1274</v>
      </c>
      <c r="IPS491" s="157" t="s">
        <v>1274</v>
      </c>
      <c r="IPT491" s="157" t="s">
        <v>1274</v>
      </c>
      <c r="IPU491" s="157" t="s">
        <v>1274</v>
      </c>
      <c r="IPV491" s="157" t="s">
        <v>1274</v>
      </c>
      <c r="IPW491" s="157" t="s">
        <v>1274</v>
      </c>
      <c r="IPX491" s="157" t="s">
        <v>1274</v>
      </c>
      <c r="IPY491" s="157" t="s">
        <v>1274</v>
      </c>
      <c r="IPZ491" s="157" t="s">
        <v>1274</v>
      </c>
      <c r="IQA491" s="157" t="s">
        <v>1274</v>
      </c>
      <c r="IQB491" s="157" t="s">
        <v>1274</v>
      </c>
      <c r="IQC491" s="157" t="s">
        <v>1274</v>
      </c>
      <c r="IQD491" s="157" t="s">
        <v>1274</v>
      </c>
      <c r="IQE491" s="157" t="s">
        <v>1274</v>
      </c>
      <c r="IQF491" s="157" t="s">
        <v>1274</v>
      </c>
      <c r="IQG491" s="157" t="s">
        <v>1274</v>
      </c>
      <c r="IQH491" s="157" t="s">
        <v>1274</v>
      </c>
      <c r="IQI491" s="157" t="s">
        <v>1274</v>
      </c>
      <c r="IQJ491" s="157" t="s">
        <v>1274</v>
      </c>
      <c r="IQK491" s="157" t="s">
        <v>1274</v>
      </c>
      <c r="IQL491" s="157" t="s">
        <v>1274</v>
      </c>
      <c r="IQM491" s="157" t="s">
        <v>1274</v>
      </c>
      <c r="IQN491" s="157" t="s">
        <v>1274</v>
      </c>
      <c r="IQO491" s="157" t="s">
        <v>1274</v>
      </c>
      <c r="IQP491" s="157" t="s">
        <v>1274</v>
      </c>
      <c r="IQQ491" s="157" t="s">
        <v>1274</v>
      </c>
      <c r="IQR491" s="157" t="s">
        <v>1274</v>
      </c>
      <c r="IQS491" s="157" t="s">
        <v>1274</v>
      </c>
      <c r="IQT491" s="157" t="s">
        <v>1274</v>
      </c>
      <c r="IQU491" s="157" t="s">
        <v>1274</v>
      </c>
      <c r="IQV491" s="157" t="s">
        <v>1274</v>
      </c>
      <c r="IQW491" s="157" t="s">
        <v>1274</v>
      </c>
      <c r="IQX491" s="157" t="s">
        <v>1274</v>
      </c>
      <c r="IQY491" s="157" t="s">
        <v>1274</v>
      </c>
      <c r="IQZ491" s="157" t="s">
        <v>1274</v>
      </c>
      <c r="IRA491" s="157" t="s">
        <v>1274</v>
      </c>
      <c r="IRB491" s="157" t="s">
        <v>1274</v>
      </c>
      <c r="IRC491" s="157" t="s">
        <v>1274</v>
      </c>
      <c r="IRD491" s="157" t="s">
        <v>1274</v>
      </c>
      <c r="IRE491" s="157" t="s">
        <v>1274</v>
      </c>
      <c r="IRF491" s="157" t="s">
        <v>1274</v>
      </c>
      <c r="IRG491" s="157" t="s">
        <v>1274</v>
      </c>
      <c r="IRH491" s="157" t="s">
        <v>1274</v>
      </c>
      <c r="IRI491" s="157" t="s">
        <v>1274</v>
      </c>
      <c r="IRJ491" s="157" t="s">
        <v>1274</v>
      </c>
      <c r="IRK491" s="157" t="s">
        <v>1274</v>
      </c>
      <c r="IRL491" s="157" t="s">
        <v>1274</v>
      </c>
      <c r="IRM491" s="157" t="s">
        <v>1274</v>
      </c>
      <c r="IRN491" s="157" t="s">
        <v>1274</v>
      </c>
      <c r="IRO491" s="157" t="s">
        <v>1274</v>
      </c>
      <c r="IRP491" s="157" t="s">
        <v>1274</v>
      </c>
      <c r="IRQ491" s="157" t="s">
        <v>1274</v>
      </c>
      <c r="IRR491" s="157" t="s">
        <v>1274</v>
      </c>
      <c r="IRS491" s="157" t="s">
        <v>1274</v>
      </c>
      <c r="IRT491" s="157" t="s">
        <v>1274</v>
      </c>
      <c r="IRU491" s="157" t="s">
        <v>1274</v>
      </c>
      <c r="IRV491" s="157" t="s">
        <v>1274</v>
      </c>
      <c r="IRW491" s="157" t="s">
        <v>1274</v>
      </c>
      <c r="IRX491" s="157" t="s">
        <v>1274</v>
      </c>
      <c r="IRY491" s="157" t="s">
        <v>1274</v>
      </c>
      <c r="IRZ491" s="157" t="s">
        <v>1274</v>
      </c>
      <c r="ISA491" s="157" t="s">
        <v>1274</v>
      </c>
      <c r="ISB491" s="157" t="s">
        <v>1274</v>
      </c>
      <c r="ISC491" s="157" t="s">
        <v>1274</v>
      </c>
      <c r="ISD491" s="157" t="s">
        <v>1274</v>
      </c>
      <c r="ISE491" s="157" t="s">
        <v>1274</v>
      </c>
      <c r="ISF491" s="157" t="s">
        <v>1274</v>
      </c>
      <c r="ISG491" s="157" t="s">
        <v>1274</v>
      </c>
      <c r="ISH491" s="157" t="s">
        <v>1274</v>
      </c>
      <c r="ISI491" s="157" t="s">
        <v>1274</v>
      </c>
      <c r="ISJ491" s="157" t="s">
        <v>1274</v>
      </c>
      <c r="ISK491" s="157" t="s">
        <v>1274</v>
      </c>
      <c r="ISL491" s="157" t="s">
        <v>1274</v>
      </c>
      <c r="ISM491" s="157" t="s">
        <v>1274</v>
      </c>
      <c r="ISN491" s="157" t="s">
        <v>1274</v>
      </c>
      <c r="ISO491" s="157" t="s">
        <v>1274</v>
      </c>
      <c r="ISP491" s="157" t="s">
        <v>1274</v>
      </c>
      <c r="ISQ491" s="157" t="s">
        <v>1274</v>
      </c>
      <c r="ISR491" s="157" t="s">
        <v>1274</v>
      </c>
      <c r="ISS491" s="157" t="s">
        <v>1274</v>
      </c>
      <c r="IST491" s="157" t="s">
        <v>1274</v>
      </c>
      <c r="ISU491" s="157" t="s">
        <v>1274</v>
      </c>
      <c r="ISV491" s="157" t="s">
        <v>1274</v>
      </c>
      <c r="ISW491" s="157" t="s">
        <v>1274</v>
      </c>
      <c r="ISX491" s="157" t="s">
        <v>1274</v>
      </c>
      <c r="ISY491" s="157" t="s">
        <v>1274</v>
      </c>
      <c r="ISZ491" s="157" t="s">
        <v>1274</v>
      </c>
      <c r="ITA491" s="157" t="s">
        <v>1274</v>
      </c>
      <c r="ITB491" s="157" t="s">
        <v>1274</v>
      </c>
      <c r="ITC491" s="157" t="s">
        <v>1274</v>
      </c>
      <c r="ITD491" s="157" t="s">
        <v>1274</v>
      </c>
      <c r="ITE491" s="157" t="s">
        <v>1274</v>
      </c>
      <c r="ITF491" s="157" t="s">
        <v>1274</v>
      </c>
      <c r="ITG491" s="157" t="s">
        <v>1274</v>
      </c>
      <c r="ITH491" s="157" t="s">
        <v>1274</v>
      </c>
      <c r="ITI491" s="157" t="s">
        <v>1274</v>
      </c>
      <c r="ITJ491" s="157" t="s">
        <v>1274</v>
      </c>
      <c r="ITK491" s="157" t="s">
        <v>1274</v>
      </c>
      <c r="ITL491" s="157" t="s">
        <v>1274</v>
      </c>
      <c r="ITM491" s="157" t="s">
        <v>1274</v>
      </c>
      <c r="ITN491" s="157" t="s">
        <v>1274</v>
      </c>
      <c r="ITO491" s="157" t="s">
        <v>1274</v>
      </c>
      <c r="ITP491" s="157" t="s">
        <v>1274</v>
      </c>
      <c r="ITQ491" s="157" t="s">
        <v>1274</v>
      </c>
      <c r="ITR491" s="157" t="s">
        <v>1274</v>
      </c>
      <c r="ITS491" s="157" t="s">
        <v>1274</v>
      </c>
      <c r="ITT491" s="157" t="s">
        <v>1274</v>
      </c>
      <c r="ITU491" s="157" t="s">
        <v>1274</v>
      </c>
      <c r="ITV491" s="157" t="s">
        <v>1274</v>
      </c>
      <c r="ITW491" s="157" t="s">
        <v>1274</v>
      </c>
      <c r="ITX491" s="157" t="s">
        <v>1274</v>
      </c>
      <c r="ITY491" s="157" t="s">
        <v>1274</v>
      </c>
      <c r="ITZ491" s="157" t="s">
        <v>1274</v>
      </c>
      <c r="IUA491" s="157" t="s">
        <v>1274</v>
      </c>
      <c r="IUB491" s="157" t="s">
        <v>1274</v>
      </c>
      <c r="IUC491" s="157" t="s">
        <v>1274</v>
      </c>
      <c r="IUD491" s="157" t="s">
        <v>1274</v>
      </c>
      <c r="IUE491" s="157" t="s">
        <v>1274</v>
      </c>
      <c r="IUF491" s="157" t="s">
        <v>1274</v>
      </c>
      <c r="IUG491" s="157" t="s">
        <v>1274</v>
      </c>
      <c r="IUH491" s="157" t="s">
        <v>1274</v>
      </c>
      <c r="IUI491" s="157" t="s">
        <v>1274</v>
      </c>
      <c r="IUJ491" s="157" t="s">
        <v>1274</v>
      </c>
      <c r="IUK491" s="157" t="s">
        <v>1274</v>
      </c>
      <c r="IUL491" s="157" t="s">
        <v>1274</v>
      </c>
      <c r="IUM491" s="157" t="s">
        <v>1274</v>
      </c>
      <c r="IUN491" s="157" t="s">
        <v>1274</v>
      </c>
      <c r="IUO491" s="157" t="s">
        <v>1274</v>
      </c>
      <c r="IUP491" s="157" t="s">
        <v>1274</v>
      </c>
      <c r="IUQ491" s="157" t="s">
        <v>1274</v>
      </c>
      <c r="IUR491" s="157" t="s">
        <v>1274</v>
      </c>
      <c r="IUS491" s="157" t="s">
        <v>1274</v>
      </c>
      <c r="IUT491" s="157" t="s">
        <v>1274</v>
      </c>
      <c r="IUU491" s="157" t="s">
        <v>1274</v>
      </c>
      <c r="IUV491" s="157" t="s">
        <v>1274</v>
      </c>
      <c r="IUW491" s="157" t="s">
        <v>1274</v>
      </c>
      <c r="IUX491" s="157" t="s">
        <v>1274</v>
      </c>
      <c r="IUY491" s="157" t="s">
        <v>1274</v>
      </c>
      <c r="IUZ491" s="157" t="s">
        <v>1274</v>
      </c>
      <c r="IVA491" s="157" t="s">
        <v>1274</v>
      </c>
      <c r="IVB491" s="157" t="s">
        <v>1274</v>
      </c>
      <c r="IVC491" s="157" t="s">
        <v>1274</v>
      </c>
      <c r="IVD491" s="157" t="s">
        <v>1274</v>
      </c>
      <c r="IVE491" s="157" t="s">
        <v>1274</v>
      </c>
      <c r="IVF491" s="157" t="s">
        <v>1274</v>
      </c>
      <c r="IVG491" s="157" t="s">
        <v>1274</v>
      </c>
      <c r="IVH491" s="157" t="s">
        <v>1274</v>
      </c>
      <c r="IVI491" s="157" t="s">
        <v>1274</v>
      </c>
      <c r="IVJ491" s="157" t="s">
        <v>1274</v>
      </c>
      <c r="IVK491" s="157" t="s">
        <v>1274</v>
      </c>
      <c r="IVL491" s="157" t="s">
        <v>1274</v>
      </c>
      <c r="IVM491" s="157" t="s">
        <v>1274</v>
      </c>
      <c r="IVN491" s="157" t="s">
        <v>1274</v>
      </c>
      <c r="IVO491" s="157" t="s">
        <v>1274</v>
      </c>
      <c r="IVP491" s="157" t="s">
        <v>1274</v>
      </c>
      <c r="IVQ491" s="157" t="s">
        <v>1274</v>
      </c>
      <c r="IVR491" s="157" t="s">
        <v>1274</v>
      </c>
      <c r="IVS491" s="157" t="s">
        <v>1274</v>
      </c>
      <c r="IVT491" s="157" t="s">
        <v>1274</v>
      </c>
      <c r="IVU491" s="157" t="s">
        <v>1274</v>
      </c>
      <c r="IVV491" s="157" t="s">
        <v>1274</v>
      </c>
      <c r="IVW491" s="157" t="s">
        <v>1274</v>
      </c>
      <c r="IVX491" s="157" t="s">
        <v>1274</v>
      </c>
      <c r="IVY491" s="157" t="s">
        <v>1274</v>
      </c>
      <c r="IVZ491" s="157" t="s">
        <v>1274</v>
      </c>
      <c r="IWA491" s="157" t="s">
        <v>1274</v>
      </c>
      <c r="IWB491" s="157" t="s">
        <v>1274</v>
      </c>
      <c r="IWC491" s="157" t="s">
        <v>1274</v>
      </c>
      <c r="IWD491" s="157" t="s">
        <v>1274</v>
      </c>
      <c r="IWE491" s="157" t="s">
        <v>1274</v>
      </c>
      <c r="IWF491" s="157" t="s">
        <v>1274</v>
      </c>
      <c r="IWG491" s="157" t="s">
        <v>1274</v>
      </c>
      <c r="IWH491" s="157" t="s">
        <v>1274</v>
      </c>
      <c r="IWI491" s="157" t="s">
        <v>1274</v>
      </c>
      <c r="IWJ491" s="157" t="s">
        <v>1274</v>
      </c>
      <c r="IWK491" s="157" t="s">
        <v>1274</v>
      </c>
      <c r="IWL491" s="157" t="s">
        <v>1274</v>
      </c>
      <c r="IWM491" s="157" t="s">
        <v>1274</v>
      </c>
      <c r="IWN491" s="157" t="s">
        <v>1274</v>
      </c>
      <c r="IWO491" s="157" t="s">
        <v>1274</v>
      </c>
      <c r="IWP491" s="157" t="s">
        <v>1274</v>
      </c>
      <c r="IWQ491" s="157" t="s">
        <v>1274</v>
      </c>
      <c r="IWR491" s="157" t="s">
        <v>1274</v>
      </c>
      <c r="IWS491" s="157" t="s">
        <v>1274</v>
      </c>
      <c r="IWT491" s="157" t="s">
        <v>1274</v>
      </c>
      <c r="IWU491" s="157" t="s">
        <v>1274</v>
      </c>
      <c r="IWV491" s="157" t="s">
        <v>1274</v>
      </c>
      <c r="IWW491" s="157" t="s">
        <v>1274</v>
      </c>
      <c r="IWX491" s="157" t="s">
        <v>1274</v>
      </c>
      <c r="IWY491" s="157" t="s">
        <v>1274</v>
      </c>
      <c r="IWZ491" s="157" t="s">
        <v>1274</v>
      </c>
      <c r="IXA491" s="157" t="s">
        <v>1274</v>
      </c>
      <c r="IXB491" s="157" t="s">
        <v>1274</v>
      </c>
      <c r="IXC491" s="157" t="s">
        <v>1274</v>
      </c>
      <c r="IXD491" s="157" t="s">
        <v>1274</v>
      </c>
      <c r="IXE491" s="157" t="s">
        <v>1274</v>
      </c>
      <c r="IXF491" s="157" t="s">
        <v>1274</v>
      </c>
      <c r="IXG491" s="157" t="s">
        <v>1274</v>
      </c>
      <c r="IXH491" s="157" t="s">
        <v>1274</v>
      </c>
      <c r="IXI491" s="157" t="s">
        <v>1274</v>
      </c>
      <c r="IXJ491" s="157" t="s">
        <v>1274</v>
      </c>
      <c r="IXK491" s="157" t="s">
        <v>1274</v>
      </c>
      <c r="IXL491" s="157" t="s">
        <v>1274</v>
      </c>
      <c r="IXM491" s="157" t="s">
        <v>1274</v>
      </c>
      <c r="IXN491" s="157" t="s">
        <v>1274</v>
      </c>
      <c r="IXO491" s="157" t="s">
        <v>1274</v>
      </c>
      <c r="IXP491" s="157" t="s">
        <v>1274</v>
      </c>
      <c r="IXQ491" s="157" t="s">
        <v>1274</v>
      </c>
      <c r="IXR491" s="157" t="s">
        <v>1274</v>
      </c>
      <c r="IXS491" s="157" t="s">
        <v>1274</v>
      </c>
      <c r="IXT491" s="157" t="s">
        <v>1274</v>
      </c>
      <c r="IXU491" s="157" t="s">
        <v>1274</v>
      </c>
      <c r="IXV491" s="157" t="s">
        <v>1274</v>
      </c>
      <c r="IXW491" s="157" t="s">
        <v>1274</v>
      </c>
      <c r="IXX491" s="157" t="s">
        <v>1274</v>
      </c>
      <c r="IXY491" s="157" t="s">
        <v>1274</v>
      </c>
      <c r="IXZ491" s="157" t="s">
        <v>1274</v>
      </c>
      <c r="IYA491" s="157" t="s">
        <v>1274</v>
      </c>
      <c r="IYB491" s="157" t="s">
        <v>1274</v>
      </c>
      <c r="IYC491" s="157" t="s">
        <v>1274</v>
      </c>
      <c r="IYD491" s="157" t="s">
        <v>1274</v>
      </c>
      <c r="IYE491" s="157" t="s">
        <v>1274</v>
      </c>
      <c r="IYF491" s="157" t="s">
        <v>1274</v>
      </c>
      <c r="IYG491" s="157" t="s">
        <v>1274</v>
      </c>
      <c r="IYH491" s="157" t="s">
        <v>1274</v>
      </c>
      <c r="IYI491" s="157" t="s">
        <v>1274</v>
      </c>
      <c r="IYJ491" s="157" t="s">
        <v>1274</v>
      </c>
      <c r="IYK491" s="157" t="s">
        <v>1274</v>
      </c>
      <c r="IYL491" s="157" t="s">
        <v>1274</v>
      </c>
      <c r="IYM491" s="157" t="s">
        <v>1274</v>
      </c>
      <c r="IYN491" s="157" t="s">
        <v>1274</v>
      </c>
      <c r="IYO491" s="157" t="s">
        <v>1274</v>
      </c>
      <c r="IYP491" s="157" t="s">
        <v>1274</v>
      </c>
      <c r="IYQ491" s="157" t="s">
        <v>1274</v>
      </c>
      <c r="IYR491" s="157" t="s">
        <v>1274</v>
      </c>
      <c r="IYS491" s="157" t="s">
        <v>1274</v>
      </c>
      <c r="IYT491" s="157" t="s">
        <v>1274</v>
      </c>
      <c r="IYU491" s="157" t="s">
        <v>1274</v>
      </c>
      <c r="IYV491" s="157" t="s">
        <v>1274</v>
      </c>
      <c r="IYW491" s="157" t="s">
        <v>1274</v>
      </c>
      <c r="IYX491" s="157" t="s">
        <v>1274</v>
      </c>
      <c r="IYY491" s="157" t="s">
        <v>1274</v>
      </c>
      <c r="IYZ491" s="157" t="s">
        <v>1274</v>
      </c>
      <c r="IZA491" s="157" t="s">
        <v>1274</v>
      </c>
      <c r="IZB491" s="157" t="s">
        <v>1274</v>
      </c>
      <c r="IZC491" s="157" t="s">
        <v>1274</v>
      </c>
      <c r="IZD491" s="157" t="s">
        <v>1274</v>
      </c>
      <c r="IZE491" s="157" t="s">
        <v>1274</v>
      </c>
      <c r="IZF491" s="157" t="s">
        <v>1274</v>
      </c>
      <c r="IZG491" s="157" t="s">
        <v>1274</v>
      </c>
      <c r="IZH491" s="157" t="s">
        <v>1274</v>
      </c>
      <c r="IZI491" s="157" t="s">
        <v>1274</v>
      </c>
      <c r="IZJ491" s="157" t="s">
        <v>1274</v>
      </c>
      <c r="IZK491" s="157" t="s">
        <v>1274</v>
      </c>
      <c r="IZL491" s="157" t="s">
        <v>1274</v>
      </c>
      <c r="IZM491" s="157" t="s">
        <v>1274</v>
      </c>
      <c r="IZN491" s="157" t="s">
        <v>1274</v>
      </c>
      <c r="IZO491" s="157" t="s">
        <v>1274</v>
      </c>
      <c r="IZP491" s="157" t="s">
        <v>1274</v>
      </c>
      <c r="IZQ491" s="157" t="s">
        <v>1274</v>
      </c>
      <c r="IZR491" s="157" t="s">
        <v>1274</v>
      </c>
      <c r="IZS491" s="157" t="s">
        <v>1274</v>
      </c>
      <c r="IZT491" s="157" t="s">
        <v>1274</v>
      </c>
      <c r="IZU491" s="157" t="s">
        <v>1274</v>
      </c>
      <c r="IZV491" s="157" t="s">
        <v>1274</v>
      </c>
      <c r="IZW491" s="157" t="s">
        <v>1274</v>
      </c>
      <c r="IZX491" s="157" t="s">
        <v>1274</v>
      </c>
      <c r="IZY491" s="157" t="s">
        <v>1274</v>
      </c>
      <c r="IZZ491" s="157" t="s">
        <v>1274</v>
      </c>
      <c r="JAA491" s="157" t="s">
        <v>1274</v>
      </c>
      <c r="JAB491" s="157" t="s">
        <v>1274</v>
      </c>
      <c r="JAC491" s="157" t="s">
        <v>1274</v>
      </c>
      <c r="JAD491" s="157" t="s">
        <v>1274</v>
      </c>
      <c r="JAE491" s="157" t="s">
        <v>1274</v>
      </c>
      <c r="JAF491" s="157" t="s">
        <v>1274</v>
      </c>
      <c r="JAG491" s="157" t="s">
        <v>1274</v>
      </c>
      <c r="JAH491" s="157" t="s">
        <v>1274</v>
      </c>
      <c r="JAI491" s="157" t="s">
        <v>1274</v>
      </c>
      <c r="JAJ491" s="157" t="s">
        <v>1274</v>
      </c>
      <c r="JAK491" s="157" t="s">
        <v>1274</v>
      </c>
      <c r="JAL491" s="157" t="s">
        <v>1274</v>
      </c>
      <c r="JAM491" s="157" t="s">
        <v>1274</v>
      </c>
      <c r="JAN491" s="157" t="s">
        <v>1274</v>
      </c>
      <c r="JAO491" s="157" t="s">
        <v>1274</v>
      </c>
      <c r="JAP491" s="157" t="s">
        <v>1274</v>
      </c>
      <c r="JAQ491" s="157" t="s">
        <v>1274</v>
      </c>
      <c r="JAR491" s="157" t="s">
        <v>1274</v>
      </c>
      <c r="JAS491" s="157" t="s">
        <v>1274</v>
      </c>
      <c r="JAT491" s="157" t="s">
        <v>1274</v>
      </c>
      <c r="JAU491" s="157" t="s">
        <v>1274</v>
      </c>
      <c r="JAV491" s="157" t="s">
        <v>1274</v>
      </c>
      <c r="JAW491" s="157" t="s">
        <v>1274</v>
      </c>
      <c r="JAX491" s="157" t="s">
        <v>1274</v>
      </c>
      <c r="JAY491" s="157" t="s">
        <v>1274</v>
      </c>
      <c r="JAZ491" s="157" t="s">
        <v>1274</v>
      </c>
      <c r="JBA491" s="157" t="s">
        <v>1274</v>
      </c>
      <c r="JBB491" s="157" t="s">
        <v>1274</v>
      </c>
      <c r="JBC491" s="157" t="s">
        <v>1274</v>
      </c>
      <c r="JBD491" s="157" t="s">
        <v>1274</v>
      </c>
      <c r="JBE491" s="157" t="s">
        <v>1274</v>
      </c>
      <c r="JBF491" s="157" t="s">
        <v>1274</v>
      </c>
      <c r="JBG491" s="157" t="s">
        <v>1274</v>
      </c>
      <c r="JBH491" s="157" t="s">
        <v>1274</v>
      </c>
      <c r="JBI491" s="157" t="s">
        <v>1274</v>
      </c>
      <c r="JBJ491" s="157" t="s">
        <v>1274</v>
      </c>
      <c r="JBK491" s="157" t="s">
        <v>1274</v>
      </c>
      <c r="JBL491" s="157" t="s">
        <v>1274</v>
      </c>
      <c r="JBM491" s="157" t="s">
        <v>1274</v>
      </c>
      <c r="JBN491" s="157" t="s">
        <v>1274</v>
      </c>
      <c r="JBO491" s="157" t="s">
        <v>1274</v>
      </c>
      <c r="JBP491" s="157" t="s">
        <v>1274</v>
      </c>
      <c r="JBQ491" s="157" t="s">
        <v>1274</v>
      </c>
      <c r="JBR491" s="157" t="s">
        <v>1274</v>
      </c>
      <c r="JBS491" s="157" t="s">
        <v>1274</v>
      </c>
      <c r="JBT491" s="157" t="s">
        <v>1274</v>
      </c>
      <c r="JBU491" s="157" t="s">
        <v>1274</v>
      </c>
      <c r="JBV491" s="157" t="s">
        <v>1274</v>
      </c>
      <c r="JBW491" s="157" t="s">
        <v>1274</v>
      </c>
      <c r="JBX491" s="157" t="s">
        <v>1274</v>
      </c>
      <c r="JBY491" s="157" t="s">
        <v>1274</v>
      </c>
      <c r="JBZ491" s="157" t="s">
        <v>1274</v>
      </c>
      <c r="JCA491" s="157" t="s">
        <v>1274</v>
      </c>
      <c r="JCB491" s="157" t="s">
        <v>1274</v>
      </c>
      <c r="JCC491" s="157" t="s">
        <v>1274</v>
      </c>
      <c r="JCD491" s="157" t="s">
        <v>1274</v>
      </c>
      <c r="JCE491" s="157" t="s">
        <v>1274</v>
      </c>
      <c r="JCF491" s="157" t="s">
        <v>1274</v>
      </c>
      <c r="JCG491" s="157" t="s">
        <v>1274</v>
      </c>
      <c r="JCH491" s="157" t="s">
        <v>1274</v>
      </c>
      <c r="JCI491" s="157" t="s">
        <v>1274</v>
      </c>
      <c r="JCJ491" s="157" t="s">
        <v>1274</v>
      </c>
      <c r="JCK491" s="157" t="s">
        <v>1274</v>
      </c>
      <c r="JCL491" s="157" t="s">
        <v>1274</v>
      </c>
      <c r="JCM491" s="157" t="s">
        <v>1274</v>
      </c>
      <c r="JCN491" s="157" t="s">
        <v>1274</v>
      </c>
      <c r="JCO491" s="157" t="s">
        <v>1274</v>
      </c>
      <c r="JCP491" s="157" t="s">
        <v>1274</v>
      </c>
      <c r="JCQ491" s="157" t="s">
        <v>1274</v>
      </c>
      <c r="JCR491" s="157" t="s">
        <v>1274</v>
      </c>
      <c r="JCS491" s="157" t="s">
        <v>1274</v>
      </c>
      <c r="JCT491" s="157" t="s">
        <v>1274</v>
      </c>
      <c r="JCU491" s="157" t="s">
        <v>1274</v>
      </c>
      <c r="JCV491" s="157" t="s">
        <v>1274</v>
      </c>
      <c r="JCW491" s="157" t="s">
        <v>1274</v>
      </c>
      <c r="JCX491" s="157" t="s">
        <v>1274</v>
      </c>
      <c r="JCY491" s="157" t="s">
        <v>1274</v>
      </c>
      <c r="JCZ491" s="157" t="s">
        <v>1274</v>
      </c>
      <c r="JDA491" s="157" t="s">
        <v>1274</v>
      </c>
      <c r="JDB491" s="157" t="s">
        <v>1274</v>
      </c>
      <c r="JDC491" s="157" t="s">
        <v>1274</v>
      </c>
      <c r="JDD491" s="157" t="s">
        <v>1274</v>
      </c>
      <c r="JDE491" s="157" t="s">
        <v>1274</v>
      </c>
      <c r="JDF491" s="157" t="s">
        <v>1274</v>
      </c>
      <c r="JDG491" s="157" t="s">
        <v>1274</v>
      </c>
      <c r="JDH491" s="157" t="s">
        <v>1274</v>
      </c>
      <c r="JDI491" s="157" t="s">
        <v>1274</v>
      </c>
      <c r="JDJ491" s="157" t="s">
        <v>1274</v>
      </c>
      <c r="JDK491" s="157" t="s">
        <v>1274</v>
      </c>
      <c r="JDL491" s="157" t="s">
        <v>1274</v>
      </c>
      <c r="JDM491" s="157" t="s">
        <v>1274</v>
      </c>
      <c r="JDN491" s="157" t="s">
        <v>1274</v>
      </c>
      <c r="JDO491" s="157" t="s">
        <v>1274</v>
      </c>
      <c r="JDP491" s="157" t="s">
        <v>1274</v>
      </c>
      <c r="JDQ491" s="157" t="s">
        <v>1274</v>
      </c>
      <c r="JDR491" s="157" t="s">
        <v>1274</v>
      </c>
      <c r="JDS491" s="157" t="s">
        <v>1274</v>
      </c>
      <c r="JDT491" s="157" t="s">
        <v>1274</v>
      </c>
      <c r="JDU491" s="157" t="s">
        <v>1274</v>
      </c>
      <c r="JDV491" s="157" t="s">
        <v>1274</v>
      </c>
      <c r="JDW491" s="157" t="s">
        <v>1274</v>
      </c>
      <c r="JDX491" s="157" t="s">
        <v>1274</v>
      </c>
      <c r="JDY491" s="157" t="s">
        <v>1274</v>
      </c>
      <c r="JDZ491" s="157" t="s">
        <v>1274</v>
      </c>
      <c r="JEA491" s="157" t="s">
        <v>1274</v>
      </c>
      <c r="JEB491" s="157" t="s">
        <v>1274</v>
      </c>
      <c r="JEC491" s="157" t="s">
        <v>1274</v>
      </c>
      <c r="JED491" s="157" t="s">
        <v>1274</v>
      </c>
      <c r="JEE491" s="157" t="s">
        <v>1274</v>
      </c>
      <c r="JEF491" s="157" t="s">
        <v>1274</v>
      </c>
      <c r="JEG491" s="157" t="s">
        <v>1274</v>
      </c>
      <c r="JEH491" s="157" t="s">
        <v>1274</v>
      </c>
      <c r="JEI491" s="157" t="s">
        <v>1274</v>
      </c>
      <c r="JEJ491" s="157" t="s">
        <v>1274</v>
      </c>
      <c r="JEK491" s="157" t="s">
        <v>1274</v>
      </c>
      <c r="JEL491" s="157" t="s">
        <v>1274</v>
      </c>
      <c r="JEM491" s="157" t="s">
        <v>1274</v>
      </c>
      <c r="JEN491" s="157" t="s">
        <v>1274</v>
      </c>
      <c r="JEO491" s="157" t="s">
        <v>1274</v>
      </c>
      <c r="JEP491" s="157" t="s">
        <v>1274</v>
      </c>
      <c r="JEQ491" s="157" t="s">
        <v>1274</v>
      </c>
      <c r="JER491" s="157" t="s">
        <v>1274</v>
      </c>
      <c r="JES491" s="157" t="s">
        <v>1274</v>
      </c>
      <c r="JET491" s="157" t="s">
        <v>1274</v>
      </c>
      <c r="JEU491" s="157" t="s">
        <v>1274</v>
      </c>
      <c r="JEV491" s="157" t="s">
        <v>1274</v>
      </c>
      <c r="JEW491" s="157" t="s">
        <v>1274</v>
      </c>
      <c r="JEX491" s="157" t="s">
        <v>1274</v>
      </c>
      <c r="JEY491" s="157" t="s">
        <v>1274</v>
      </c>
      <c r="JEZ491" s="157" t="s">
        <v>1274</v>
      </c>
      <c r="JFA491" s="157" t="s">
        <v>1274</v>
      </c>
      <c r="JFB491" s="157" t="s">
        <v>1274</v>
      </c>
      <c r="JFC491" s="157" t="s">
        <v>1274</v>
      </c>
      <c r="JFD491" s="157" t="s">
        <v>1274</v>
      </c>
      <c r="JFE491" s="157" t="s">
        <v>1274</v>
      </c>
      <c r="JFF491" s="157" t="s">
        <v>1274</v>
      </c>
      <c r="JFG491" s="157" t="s">
        <v>1274</v>
      </c>
      <c r="JFH491" s="157" t="s">
        <v>1274</v>
      </c>
      <c r="JFI491" s="157" t="s">
        <v>1274</v>
      </c>
      <c r="JFJ491" s="157" t="s">
        <v>1274</v>
      </c>
      <c r="JFK491" s="157" t="s">
        <v>1274</v>
      </c>
      <c r="JFL491" s="157" t="s">
        <v>1274</v>
      </c>
      <c r="JFM491" s="157" t="s">
        <v>1274</v>
      </c>
      <c r="JFN491" s="157" t="s">
        <v>1274</v>
      </c>
      <c r="JFO491" s="157" t="s">
        <v>1274</v>
      </c>
      <c r="JFP491" s="157" t="s">
        <v>1274</v>
      </c>
      <c r="JFQ491" s="157" t="s">
        <v>1274</v>
      </c>
      <c r="JFR491" s="157" t="s">
        <v>1274</v>
      </c>
      <c r="JFS491" s="157" t="s">
        <v>1274</v>
      </c>
      <c r="JFT491" s="157" t="s">
        <v>1274</v>
      </c>
      <c r="JFU491" s="157" t="s">
        <v>1274</v>
      </c>
      <c r="JFV491" s="157" t="s">
        <v>1274</v>
      </c>
      <c r="JFW491" s="157" t="s">
        <v>1274</v>
      </c>
      <c r="JFX491" s="157" t="s">
        <v>1274</v>
      </c>
      <c r="JFY491" s="157" t="s">
        <v>1274</v>
      </c>
      <c r="JFZ491" s="157" t="s">
        <v>1274</v>
      </c>
      <c r="JGA491" s="157" t="s">
        <v>1274</v>
      </c>
      <c r="JGB491" s="157" t="s">
        <v>1274</v>
      </c>
      <c r="JGC491" s="157" t="s">
        <v>1274</v>
      </c>
      <c r="JGD491" s="157" t="s">
        <v>1274</v>
      </c>
      <c r="JGE491" s="157" t="s">
        <v>1274</v>
      </c>
      <c r="JGF491" s="157" t="s">
        <v>1274</v>
      </c>
      <c r="JGG491" s="157" t="s">
        <v>1274</v>
      </c>
      <c r="JGH491" s="157" t="s">
        <v>1274</v>
      </c>
      <c r="JGI491" s="157" t="s">
        <v>1274</v>
      </c>
      <c r="JGJ491" s="157" t="s">
        <v>1274</v>
      </c>
      <c r="JGK491" s="157" t="s">
        <v>1274</v>
      </c>
      <c r="JGL491" s="157" t="s">
        <v>1274</v>
      </c>
      <c r="JGM491" s="157" t="s">
        <v>1274</v>
      </c>
      <c r="JGN491" s="157" t="s">
        <v>1274</v>
      </c>
      <c r="JGO491" s="157" t="s">
        <v>1274</v>
      </c>
      <c r="JGP491" s="157" t="s">
        <v>1274</v>
      </c>
      <c r="JGQ491" s="157" t="s">
        <v>1274</v>
      </c>
      <c r="JGR491" s="157" t="s">
        <v>1274</v>
      </c>
      <c r="JGS491" s="157" t="s">
        <v>1274</v>
      </c>
      <c r="JGT491" s="157" t="s">
        <v>1274</v>
      </c>
      <c r="JGU491" s="157" t="s">
        <v>1274</v>
      </c>
      <c r="JGV491" s="157" t="s">
        <v>1274</v>
      </c>
      <c r="JGW491" s="157" t="s">
        <v>1274</v>
      </c>
      <c r="JGX491" s="157" t="s">
        <v>1274</v>
      </c>
      <c r="JGY491" s="157" t="s">
        <v>1274</v>
      </c>
      <c r="JGZ491" s="157" t="s">
        <v>1274</v>
      </c>
      <c r="JHA491" s="157" t="s">
        <v>1274</v>
      </c>
      <c r="JHB491" s="157" t="s">
        <v>1274</v>
      </c>
      <c r="JHC491" s="157" t="s">
        <v>1274</v>
      </c>
      <c r="JHD491" s="157" t="s">
        <v>1274</v>
      </c>
      <c r="JHE491" s="157" t="s">
        <v>1274</v>
      </c>
      <c r="JHF491" s="157" t="s">
        <v>1274</v>
      </c>
      <c r="JHG491" s="157" t="s">
        <v>1274</v>
      </c>
      <c r="JHH491" s="157" t="s">
        <v>1274</v>
      </c>
      <c r="JHI491" s="157" t="s">
        <v>1274</v>
      </c>
      <c r="JHJ491" s="157" t="s">
        <v>1274</v>
      </c>
      <c r="JHK491" s="157" t="s">
        <v>1274</v>
      </c>
      <c r="JHL491" s="157" t="s">
        <v>1274</v>
      </c>
      <c r="JHM491" s="157" t="s">
        <v>1274</v>
      </c>
      <c r="JHN491" s="157" t="s">
        <v>1274</v>
      </c>
      <c r="JHO491" s="157" t="s">
        <v>1274</v>
      </c>
      <c r="JHP491" s="157" t="s">
        <v>1274</v>
      </c>
      <c r="JHQ491" s="157" t="s">
        <v>1274</v>
      </c>
      <c r="JHR491" s="157" t="s">
        <v>1274</v>
      </c>
      <c r="JHS491" s="157" t="s">
        <v>1274</v>
      </c>
      <c r="JHT491" s="157" t="s">
        <v>1274</v>
      </c>
      <c r="JHU491" s="157" t="s">
        <v>1274</v>
      </c>
      <c r="JHV491" s="157" t="s">
        <v>1274</v>
      </c>
      <c r="JHW491" s="157" t="s">
        <v>1274</v>
      </c>
      <c r="JHX491" s="157" t="s">
        <v>1274</v>
      </c>
      <c r="JHY491" s="157" t="s">
        <v>1274</v>
      </c>
      <c r="JHZ491" s="157" t="s">
        <v>1274</v>
      </c>
      <c r="JIA491" s="157" t="s">
        <v>1274</v>
      </c>
      <c r="JIB491" s="157" t="s">
        <v>1274</v>
      </c>
      <c r="JIC491" s="157" t="s">
        <v>1274</v>
      </c>
      <c r="JID491" s="157" t="s">
        <v>1274</v>
      </c>
      <c r="JIE491" s="157" t="s">
        <v>1274</v>
      </c>
      <c r="JIF491" s="157" t="s">
        <v>1274</v>
      </c>
      <c r="JIG491" s="157" t="s">
        <v>1274</v>
      </c>
      <c r="JIH491" s="157" t="s">
        <v>1274</v>
      </c>
      <c r="JII491" s="157" t="s">
        <v>1274</v>
      </c>
      <c r="JIJ491" s="157" t="s">
        <v>1274</v>
      </c>
      <c r="JIK491" s="157" t="s">
        <v>1274</v>
      </c>
      <c r="JIL491" s="157" t="s">
        <v>1274</v>
      </c>
      <c r="JIM491" s="157" t="s">
        <v>1274</v>
      </c>
      <c r="JIN491" s="157" t="s">
        <v>1274</v>
      </c>
      <c r="JIO491" s="157" t="s">
        <v>1274</v>
      </c>
      <c r="JIP491" s="157" t="s">
        <v>1274</v>
      </c>
      <c r="JIQ491" s="157" t="s">
        <v>1274</v>
      </c>
      <c r="JIR491" s="157" t="s">
        <v>1274</v>
      </c>
      <c r="JIS491" s="157" t="s">
        <v>1274</v>
      </c>
      <c r="JIT491" s="157" t="s">
        <v>1274</v>
      </c>
      <c r="JIU491" s="157" t="s">
        <v>1274</v>
      </c>
      <c r="JIV491" s="157" t="s">
        <v>1274</v>
      </c>
      <c r="JIW491" s="157" t="s">
        <v>1274</v>
      </c>
      <c r="JIX491" s="157" t="s">
        <v>1274</v>
      </c>
      <c r="JIY491" s="157" t="s">
        <v>1274</v>
      </c>
      <c r="JIZ491" s="157" t="s">
        <v>1274</v>
      </c>
      <c r="JJA491" s="157" t="s">
        <v>1274</v>
      </c>
      <c r="JJB491" s="157" t="s">
        <v>1274</v>
      </c>
      <c r="JJC491" s="157" t="s">
        <v>1274</v>
      </c>
      <c r="JJD491" s="157" t="s">
        <v>1274</v>
      </c>
      <c r="JJE491" s="157" t="s">
        <v>1274</v>
      </c>
      <c r="JJF491" s="157" t="s">
        <v>1274</v>
      </c>
      <c r="JJG491" s="157" t="s">
        <v>1274</v>
      </c>
      <c r="JJH491" s="157" t="s">
        <v>1274</v>
      </c>
      <c r="JJI491" s="157" t="s">
        <v>1274</v>
      </c>
      <c r="JJJ491" s="157" t="s">
        <v>1274</v>
      </c>
      <c r="JJK491" s="157" t="s">
        <v>1274</v>
      </c>
      <c r="JJL491" s="157" t="s">
        <v>1274</v>
      </c>
      <c r="JJM491" s="157" t="s">
        <v>1274</v>
      </c>
      <c r="JJN491" s="157" t="s">
        <v>1274</v>
      </c>
      <c r="JJO491" s="157" t="s">
        <v>1274</v>
      </c>
      <c r="JJP491" s="157" t="s">
        <v>1274</v>
      </c>
      <c r="JJQ491" s="157" t="s">
        <v>1274</v>
      </c>
      <c r="JJR491" s="157" t="s">
        <v>1274</v>
      </c>
      <c r="JJS491" s="157" t="s">
        <v>1274</v>
      </c>
      <c r="JJT491" s="157" t="s">
        <v>1274</v>
      </c>
      <c r="JJU491" s="157" t="s">
        <v>1274</v>
      </c>
      <c r="JJV491" s="157" t="s">
        <v>1274</v>
      </c>
      <c r="JJW491" s="157" t="s">
        <v>1274</v>
      </c>
      <c r="JJX491" s="157" t="s">
        <v>1274</v>
      </c>
      <c r="JJY491" s="157" t="s">
        <v>1274</v>
      </c>
      <c r="JJZ491" s="157" t="s">
        <v>1274</v>
      </c>
      <c r="JKA491" s="157" t="s">
        <v>1274</v>
      </c>
      <c r="JKB491" s="157" t="s">
        <v>1274</v>
      </c>
      <c r="JKC491" s="157" t="s">
        <v>1274</v>
      </c>
      <c r="JKD491" s="157" t="s">
        <v>1274</v>
      </c>
      <c r="JKE491" s="157" t="s">
        <v>1274</v>
      </c>
      <c r="JKF491" s="157" t="s">
        <v>1274</v>
      </c>
      <c r="JKG491" s="157" t="s">
        <v>1274</v>
      </c>
      <c r="JKH491" s="157" t="s">
        <v>1274</v>
      </c>
      <c r="JKI491" s="157" t="s">
        <v>1274</v>
      </c>
      <c r="JKJ491" s="157" t="s">
        <v>1274</v>
      </c>
      <c r="JKK491" s="157" t="s">
        <v>1274</v>
      </c>
      <c r="JKL491" s="157" t="s">
        <v>1274</v>
      </c>
      <c r="JKM491" s="157" t="s">
        <v>1274</v>
      </c>
      <c r="JKN491" s="157" t="s">
        <v>1274</v>
      </c>
      <c r="JKO491" s="157" t="s">
        <v>1274</v>
      </c>
      <c r="JKP491" s="157" t="s">
        <v>1274</v>
      </c>
      <c r="JKQ491" s="157" t="s">
        <v>1274</v>
      </c>
      <c r="JKR491" s="157" t="s">
        <v>1274</v>
      </c>
      <c r="JKS491" s="157" t="s">
        <v>1274</v>
      </c>
      <c r="JKT491" s="157" t="s">
        <v>1274</v>
      </c>
      <c r="JKU491" s="157" t="s">
        <v>1274</v>
      </c>
      <c r="JKV491" s="157" t="s">
        <v>1274</v>
      </c>
      <c r="JKW491" s="157" t="s">
        <v>1274</v>
      </c>
      <c r="JKX491" s="157" t="s">
        <v>1274</v>
      </c>
      <c r="JKY491" s="157" t="s">
        <v>1274</v>
      </c>
      <c r="JKZ491" s="157" t="s">
        <v>1274</v>
      </c>
      <c r="JLA491" s="157" t="s">
        <v>1274</v>
      </c>
      <c r="JLB491" s="157" t="s">
        <v>1274</v>
      </c>
      <c r="JLC491" s="157" t="s">
        <v>1274</v>
      </c>
      <c r="JLD491" s="157" t="s">
        <v>1274</v>
      </c>
      <c r="JLE491" s="157" t="s">
        <v>1274</v>
      </c>
      <c r="JLF491" s="157" t="s">
        <v>1274</v>
      </c>
      <c r="JLG491" s="157" t="s">
        <v>1274</v>
      </c>
      <c r="JLH491" s="157" t="s">
        <v>1274</v>
      </c>
      <c r="JLI491" s="157" t="s">
        <v>1274</v>
      </c>
      <c r="JLJ491" s="157" t="s">
        <v>1274</v>
      </c>
      <c r="JLK491" s="157" t="s">
        <v>1274</v>
      </c>
      <c r="JLL491" s="157" t="s">
        <v>1274</v>
      </c>
      <c r="JLM491" s="157" t="s">
        <v>1274</v>
      </c>
      <c r="JLN491" s="157" t="s">
        <v>1274</v>
      </c>
      <c r="JLO491" s="157" t="s">
        <v>1274</v>
      </c>
      <c r="JLP491" s="157" t="s">
        <v>1274</v>
      </c>
      <c r="JLQ491" s="157" t="s">
        <v>1274</v>
      </c>
      <c r="JLR491" s="157" t="s">
        <v>1274</v>
      </c>
      <c r="JLS491" s="157" t="s">
        <v>1274</v>
      </c>
      <c r="JLT491" s="157" t="s">
        <v>1274</v>
      </c>
      <c r="JLU491" s="157" t="s">
        <v>1274</v>
      </c>
      <c r="JLV491" s="157" t="s">
        <v>1274</v>
      </c>
      <c r="JLW491" s="157" t="s">
        <v>1274</v>
      </c>
      <c r="JLX491" s="157" t="s">
        <v>1274</v>
      </c>
      <c r="JLY491" s="157" t="s">
        <v>1274</v>
      </c>
      <c r="JLZ491" s="157" t="s">
        <v>1274</v>
      </c>
      <c r="JMA491" s="157" t="s">
        <v>1274</v>
      </c>
      <c r="JMB491" s="157" t="s">
        <v>1274</v>
      </c>
      <c r="JMC491" s="157" t="s">
        <v>1274</v>
      </c>
      <c r="JMD491" s="157" t="s">
        <v>1274</v>
      </c>
      <c r="JME491" s="157" t="s">
        <v>1274</v>
      </c>
      <c r="JMF491" s="157" t="s">
        <v>1274</v>
      </c>
      <c r="JMG491" s="157" t="s">
        <v>1274</v>
      </c>
      <c r="JMH491" s="157" t="s">
        <v>1274</v>
      </c>
      <c r="JMI491" s="157" t="s">
        <v>1274</v>
      </c>
      <c r="JMJ491" s="157" t="s">
        <v>1274</v>
      </c>
      <c r="JMK491" s="157" t="s">
        <v>1274</v>
      </c>
      <c r="JML491" s="157" t="s">
        <v>1274</v>
      </c>
      <c r="JMM491" s="157" t="s">
        <v>1274</v>
      </c>
      <c r="JMN491" s="157" t="s">
        <v>1274</v>
      </c>
      <c r="JMO491" s="157" t="s">
        <v>1274</v>
      </c>
      <c r="JMP491" s="157" t="s">
        <v>1274</v>
      </c>
      <c r="JMQ491" s="157" t="s">
        <v>1274</v>
      </c>
      <c r="JMR491" s="157" t="s">
        <v>1274</v>
      </c>
      <c r="JMS491" s="157" t="s">
        <v>1274</v>
      </c>
      <c r="JMT491" s="157" t="s">
        <v>1274</v>
      </c>
      <c r="JMU491" s="157" t="s">
        <v>1274</v>
      </c>
      <c r="JMV491" s="157" t="s">
        <v>1274</v>
      </c>
      <c r="JMW491" s="157" t="s">
        <v>1274</v>
      </c>
      <c r="JMX491" s="157" t="s">
        <v>1274</v>
      </c>
      <c r="JMY491" s="157" t="s">
        <v>1274</v>
      </c>
      <c r="JMZ491" s="157" t="s">
        <v>1274</v>
      </c>
      <c r="JNA491" s="157" t="s">
        <v>1274</v>
      </c>
      <c r="JNB491" s="157" t="s">
        <v>1274</v>
      </c>
      <c r="JNC491" s="157" t="s">
        <v>1274</v>
      </c>
      <c r="JND491" s="157" t="s">
        <v>1274</v>
      </c>
      <c r="JNE491" s="157" t="s">
        <v>1274</v>
      </c>
      <c r="JNF491" s="157" t="s">
        <v>1274</v>
      </c>
      <c r="JNG491" s="157" t="s">
        <v>1274</v>
      </c>
      <c r="JNH491" s="157" t="s">
        <v>1274</v>
      </c>
      <c r="JNI491" s="157" t="s">
        <v>1274</v>
      </c>
      <c r="JNJ491" s="157" t="s">
        <v>1274</v>
      </c>
      <c r="JNK491" s="157" t="s">
        <v>1274</v>
      </c>
      <c r="JNL491" s="157" t="s">
        <v>1274</v>
      </c>
      <c r="JNM491" s="157" t="s">
        <v>1274</v>
      </c>
      <c r="JNN491" s="157" t="s">
        <v>1274</v>
      </c>
      <c r="JNO491" s="157" t="s">
        <v>1274</v>
      </c>
      <c r="JNP491" s="157" t="s">
        <v>1274</v>
      </c>
      <c r="JNQ491" s="157" t="s">
        <v>1274</v>
      </c>
      <c r="JNR491" s="157" t="s">
        <v>1274</v>
      </c>
      <c r="JNS491" s="157" t="s">
        <v>1274</v>
      </c>
      <c r="JNT491" s="157" t="s">
        <v>1274</v>
      </c>
      <c r="JNU491" s="157" t="s">
        <v>1274</v>
      </c>
      <c r="JNV491" s="157" t="s">
        <v>1274</v>
      </c>
      <c r="JNW491" s="157" t="s">
        <v>1274</v>
      </c>
      <c r="JNX491" s="157" t="s">
        <v>1274</v>
      </c>
      <c r="JNY491" s="157" t="s">
        <v>1274</v>
      </c>
      <c r="JNZ491" s="157" t="s">
        <v>1274</v>
      </c>
      <c r="JOA491" s="157" t="s">
        <v>1274</v>
      </c>
      <c r="JOB491" s="157" t="s">
        <v>1274</v>
      </c>
      <c r="JOC491" s="157" t="s">
        <v>1274</v>
      </c>
      <c r="JOD491" s="157" t="s">
        <v>1274</v>
      </c>
      <c r="JOE491" s="157" t="s">
        <v>1274</v>
      </c>
      <c r="JOF491" s="157" t="s">
        <v>1274</v>
      </c>
      <c r="JOG491" s="157" t="s">
        <v>1274</v>
      </c>
      <c r="JOH491" s="157" t="s">
        <v>1274</v>
      </c>
      <c r="JOI491" s="157" t="s">
        <v>1274</v>
      </c>
      <c r="JOJ491" s="157" t="s">
        <v>1274</v>
      </c>
      <c r="JOK491" s="157" t="s">
        <v>1274</v>
      </c>
      <c r="JOL491" s="157" t="s">
        <v>1274</v>
      </c>
      <c r="JOM491" s="157" t="s">
        <v>1274</v>
      </c>
      <c r="JON491" s="157" t="s">
        <v>1274</v>
      </c>
      <c r="JOO491" s="157" t="s">
        <v>1274</v>
      </c>
      <c r="JOP491" s="157" t="s">
        <v>1274</v>
      </c>
      <c r="JOQ491" s="157" t="s">
        <v>1274</v>
      </c>
      <c r="JOR491" s="157" t="s">
        <v>1274</v>
      </c>
      <c r="JOS491" s="157" t="s">
        <v>1274</v>
      </c>
      <c r="JOT491" s="157" t="s">
        <v>1274</v>
      </c>
      <c r="JOU491" s="157" t="s">
        <v>1274</v>
      </c>
      <c r="JOV491" s="157" t="s">
        <v>1274</v>
      </c>
      <c r="JOW491" s="157" t="s">
        <v>1274</v>
      </c>
      <c r="JOX491" s="157" t="s">
        <v>1274</v>
      </c>
      <c r="JOY491" s="157" t="s">
        <v>1274</v>
      </c>
      <c r="JOZ491" s="157" t="s">
        <v>1274</v>
      </c>
      <c r="JPA491" s="157" t="s">
        <v>1274</v>
      </c>
      <c r="JPB491" s="157" t="s">
        <v>1274</v>
      </c>
      <c r="JPC491" s="157" t="s">
        <v>1274</v>
      </c>
      <c r="JPD491" s="157" t="s">
        <v>1274</v>
      </c>
      <c r="JPE491" s="157" t="s">
        <v>1274</v>
      </c>
      <c r="JPF491" s="157" t="s">
        <v>1274</v>
      </c>
      <c r="JPG491" s="157" t="s">
        <v>1274</v>
      </c>
      <c r="JPH491" s="157" t="s">
        <v>1274</v>
      </c>
      <c r="JPI491" s="157" t="s">
        <v>1274</v>
      </c>
      <c r="JPJ491" s="157" t="s">
        <v>1274</v>
      </c>
      <c r="JPK491" s="157" t="s">
        <v>1274</v>
      </c>
      <c r="JPL491" s="157" t="s">
        <v>1274</v>
      </c>
      <c r="JPM491" s="157" t="s">
        <v>1274</v>
      </c>
      <c r="JPN491" s="157" t="s">
        <v>1274</v>
      </c>
      <c r="JPO491" s="157" t="s">
        <v>1274</v>
      </c>
      <c r="JPP491" s="157" t="s">
        <v>1274</v>
      </c>
      <c r="JPQ491" s="157" t="s">
        <v>1274</v>
      </c>
      <c r="JPR491" s="157" t="s">
        <v>1274</v>
      </c>
      <c r="JPS491" s="157" t="s">
        <v>1274</v>
      </c>
      <c r="JPT491" s="157" t="s">
        <v>1274</v>
      </c>
      <c r="JPU491" s="157" t="s">
        <v>1274</v>
      </c>
      <c r="JPV491" s="157" t="s">
        <v>1274</v>
      </c>
      <c r="JPW491" s="157" t="s">
        <v>1274</v>
      </c>
      <c r="JPX491" s="157" t="s">
        <v>1274</v>
      </c>
      <c r="JPY491" s="157" t="s">
        <v>1274</v>
      </c>
      <c r="JPZ491" s="157" t="s">
        <v>1274</v>
      </c>
      <c r="JQA491" s="157" t="s">
        <v>1274</v>
      </c>
      <c r="JQB491" s="157" t="s">
        <v>1274</v>
      </c>
      <c r="JQC491" s="157" t="s">
        <v>1274</v>
      </c>
      <c r="JQD491" s="157" t="s">
        <v>1274</v>
      </c>
      <c r="JQE491" s="157" t="s">
        <v>1274</v>
      </c>
      <c r="JQF491" s="157" t="s">
        <v>1274</v>
      </c>
      <c r="JQG491" s="157" t="s">
        <v>1274</v>
      </c>
      <c r="JQH491" s="157" t="s">
        <v>1274</v>
      </c>
      <c r="JQI491" s="157" t="s">
        <v>1274</v>
      </c>
      <c r="JQJ491" s="157" t="s">
        <v>1274</v>
      </c>
      <c r="JQK491" s="157" t="s">
        <v>1274</v>
      </c>
      <c r="JQL491" s="157" t="s">
        <v>1274</v>
      </c>
      <c r="JQM491" s="157" t="s">
        <v>1274</v>
      </c>
      <c r="JQN491" s="157" t="s">
        <v>1274</v>
      </c>
      <c r="JQO491" s="157" t="s">
        <v>1274</v>
      </c>
      <c r="JQP491" s="157" t="s">
        <v>1274</v>
      </c>
      <c r="JQQ491" s="157" t="s">
        <v>1274</v>
      </c>
      <c r="JQR491" s="157" t="s">
        <v>1274</v>
      </c>
      <c r="JQS491" s="157" t="s">
        <v>1274</v>
      </c>
      <c r="JQT491" s="157" t="s">
        <v>1274</v>
      </c>
      <c r="JQU491" s="157" t="s">
        <v>1274</v>
      </c>
      <c r="JQV491" s="157" t="s">
        <v>1274</v>
      </c>
      <c r="JQW491" s="157" t="s">
        <v>1274</v>
      </c>
      <c r="JQX491" s="157" t="s">
        <v>1274</v>
      </c>
      <c r="JQY491" s="157" t="s">
        <v>1274</v>
      </c>
      <c r="JQZ491" s="157" t="s">
        <v>1274</v>
      </c>
      <c r="JRA491" s="157" t="s">
        <v>1274</v>
      </c>
      <c r="JRB491" s="157" t="s">
        <v>1274</v>
      </c>
      <c r="JRC491" s="157" t="s">
        <v>1274</v>
      </c>
      <c r="JRD491" s="157" t="s">
        <v>1274</v>
      </c>
      <c r="JRE491" s="157" t="s">
        <v>1274</v>
      </c>
      <c r="JRF491" s="157" t="s">
        <v>1274</v>
      </c>
      <c r="JRG491" s="157" t="s">
        <v>1274</v>
      </c>
      <c r="JRH491" s="157" t="s">
        <v>1274</v>
      </c>
      <c r="JRI491" s="157" t="s">
        <v>1274</v>
      </c>
      <c r="JRJ491" s="157" t="s">
        <v>1274</v>
      </c>
      <c r="JRK491" s="157" t="s">
        <v>1274</v>
      </c>
      <c r="JRL491" s="157" t="s">
        <v>1274</v>
      </c>
      <c r="JRM491" s="157" t="s">
        <v>1274</v>
      </c>
      <c r="JRN491" s="157" t="s">
        <v>1274</v>
      </c>
      <c r="JRO491" s="157" t="s">
        <v>1274</v>
      </c>
      <c r="JRP491" s="157" t="s">
        <v>1274</v>
      </c>
      <c r="JRQ491" s="157" t="s">
        <v>1274</v>
      </c>
      <c r="JRR491" s="157" t="s">
        <v>1274</v>
      </c>
      <c r="JRS491" s="157" t="s">
        <v>1274</v>
      </c>
      <c r="JRT491" s="157" t="s">
        <v>1274</v>
      </c>
      <c r="JRU491" s="157" t="s">
        <v>1274</v>
      </c>
      <c r="JRV491" s="157" t="s">
        <v>1274</v>
      </c>
      <c r="JRW491" s="157" t="s">
        <v>1274</v>
      </c>
      <c r="JRX491" s="157" t="s">
        <v>1274</v>
      </c>
      <c r="JRY491" s="157" t="s">
        <v>1274</v>
      </c>
      <c r="JRZ491" s="157" t="s">
        <v>1274</v>
      </c>
      <c r="JSA491" s="157" t="s">
        <v>1274</v>
      </c>
      <c r="JSB491" s="157" t="s">
        <v>1274</v>
      </c>
      <c r="JSC491" s="157" t="s">
        <v>1274</v>
      </c>
      <c r="JSD491" s="157" t="s">
        <v>1274</v>
      </c>
      <c r="JSE491" s="157" t="s">
        <v>1274</v>
      </c>
      <c r="JSF491" s="157" t="s">
        <v>1274</v>
      </c>
      <c r="JSG491" s="157" t="s">
        <v>1274</v>
      </c>
      <c r="JSH491" s="157" t="s">
        <v>1274</v>
      </c>
      <c r="JSI491" s="157" t="s">
        <v>1274</v>
      </c>
      <c r="JSJ491" s="157" t="s">
        <v>1274</v>
      </c>
      <c r="JSK491" s="157" t="s">
        <v>1274</v>
      </c>
      <c r="JSL491" s="157" t="s">
        <v>1274</v>
      </c>
      <c r="JSM491" s="157" t="s">
        <v>1274</v>
      </c>
      <c r="JSN491" s="157" t="s">
        <v>1274</v>
      </c>
      <c r="JSO491" s="157" t="s">
        <v>1274</v>
      </c>
      <c r="JSP491" s="157" t="s">
        <v>1274</v>
      </c>
      <c r="JSQ491" s="157" t="s">
        <v>1274</v>
      </c>
      <c r="JSR491" s="157" t="s">
        <v>1274</v>
      </c>
      <c r="JSS491" s="157" t="s">
        <v>1274</v>
      </c>
      <c r="JST491" s="157" t="s">
        <v>1274</v>
      </c>
      <c r="JSU491" s="157" t="s">
        <v>1274</v>
      </c>
      <c r="JSV491" s="157" t="s">
        <v>1274</v>
      </c>
      <c r="JSW491" s="157" t="s">
        <v>1274</v>
      </c>
      <c r="JSX491" s="157" t="s">
        <v>1274</v>
      </c>
      <c r="JSY491" s="157" t="s">
        <v>1274</v>
      </c>
      <c r="JSZ491" s="157" t="s">
        <v>1274</v>
      </c>
      <c r="JTA491" s="157" t="s">
        <v>1274</v>
      </c>
      <c r="JTB491" s="157" t="s">
        <v>1274</v>
      </c>
      <c r="JTC491" s="157" t="s">
        <v>1274</v>
      </c>
      <c r="JTD491" s="157" t="s">
        <v>1274</v>
      </c>
      <c r="JTE491" s="157" t="s">
        <v>1274</v>
      </c>
      <c r="JTF491" s="157" t="s">
        <v>1274</v>
      </c>
      <c r="JTG491" s="157" t="s">
        <v>1274</v>
      </c>
      <c r="JTH491" s="157" t="s">
        <v>1274</v>
      </c>
      <c r="JTI491" s="157" t="s">
        <v>1274</v>
      </c>
      <c r="JTJ491" s="157" t="s">
        <v>1274</v>
      </c>
      <c r="JTK491" s="157" t="s">
        <v>1274</v>
      </c>
      <c r="JTL491" s="157" t="s">
        <v>1274</v>
      </c>
      <c r="JTM491" s="157" t="s">
        <v>1274</v>
      </c>
      <c r="JTN491" s="157" t="s">
        <v>1274</v>
      </c>
      <c r="JTO491" s="157" t="s">
        <v>1274</v>
      </c>
      <c r="JTP491" s="157" t="s">
        <v>1274</v>
      </c>
      <c r="JTQ491" s="157" t="s">
        <v>1274</v>
      </c>
      <c r="JTR491" s="157" t="s">
        <v>1274</v>
      </c>
      <c r="JTS491" s="157" t="s">
        <v>1274</v>
      </c>
      <c r="JTT491" s="157" t="s">
        <v>1274</v>
      </c>
      <c r="JTU491" s="157" t="s">
        <v>1274</v>
      </c>
      <c r="JTV491" s="157" t="s">
        <v>1274</v>
      </c>
      <c r="JTW491" s="157" t="s">
        <v>1274</v>
      </c>
      <c r="JTX491" s="157" t="s">
        <v>1274</v>
      </c>
      <c r="JTY491" s="157" t="s">
        <v>1274</v>
      </c>
      <c r="JTZ491" s="157" t="s">
        <v>1274</v>
      </c>
      <c r="JUA491" s="157" t="s">
        <v>1274</v>
      </c>
      <c r="JUB491" s="157" t="s">
        <v>1274</v>
      </c>
      <c r="JUC491" s="157" t="s">
        <v>1274</v>
      </c>
      <c r="JUD491" s="157" t="s">
        <v>1274</v>
      </c>
      <c r="JUE491" s="157" t="s">
        <v>1274</v>
      </c>
      <c r="JUF491" s="157" t="s">
        <v>1274</v>
      </c>
      <c r="JUG491" s="157" t="s">
        <v>1274</v>
      </c>
      <c r="JUH491" s="157" t="s">
        <v>1274</v>
      </c>
      <c r="JUI491" s="157" t="s">
        <v>1274</v>
      </c>
      <c r="JUJ491" s="157" t="s">
        <v>1274</v>
      </c>
      <c r="JUK491" s="157" t="s">
        <v>1274</v>
      </c>
      <c r="JUL491" s="157" t="s">
        <v>1274</v>
      </c>
      <c r="JUM491" s="157" t="s">
        <v>1274</v>
      </c>
      <c r="JUN491" s="157" t="s">
        <v>1274</v>
      </c>
      <c r="JUO491" s="157" t="s">
        <v>1274</v>
      </c>
      <c r="JUP491" s="157" t="s">
        <v>1274</v>
      </c>
      <c r="JUQ491" s="157" t="s">
        <v>1274</v>
      </c>
      <c r="JUR491" s="157" t="s">
        <v>1274</v>
      </c>
      <c r="JUS491" s="157" t="s">
        <v>1274</v>
      </c>
      <c r="JUT491" s="157" t="s">
        <v>1274</v>
      </c>
      <c r="JUU491" s="157" t="s">
        <v>1274</v>
      </c>
      <c r="JUV491" s="157" t="s">
        <v>1274</v>
      </c>
      <c r="JUW491" s="157" t="s">
        <v>1274</v>
      </c>
      <c r="JUX491" s="157" t="s">
        <v>1274</v>
      </c>
      <c r="JUY491" s="157" t="s">
        <v>1274</v>
      </c>
      <c r="JUZ491" s="157" t="s">
        <v>1274</v>
      </c>
      <c r="JVA491" s="157" t="s">
        <v>1274</v>
      </c>
      <c r="JVB491" s="157" t="s">
        <v>1274</v>
      </c>
      <c r="JVC491" s="157" t="s">
        <v>1274</v>
      </c>
      <c r="JVD491" s="157" t="s">
        <v>1274</v>
      </c>
      <c r="JVE491" s="157" t="s">
        <v>1274</v>
      </c>
      <c r="JVF491" s="157" t="s">
        <v>1274</v>
      </c>
      <c r="JVG491" s="157" t="s">
        <v>1274</v>
      </c>
      <c r="JVH491" s="157" t="s">
        <v>1274</v>
      </c>
      <c r="JVI491" s="157" t="s">
        <v>1274</v>
      </c>
      <c r="JVJ491" s="157" t="s">
        <v>1274</v>
      </c>
      <c r="JVK491" s="157" t="s">
        <v>1274</v>
      </c>
      <c r="JVL491" s="157" t="s">
        <v>1274</v>
      </c>
      <c r="JVM491" s="157" t="s">
        <v>1274</v>
      </c>
      <c r="JVN491" s="157" t="s">
        <v>1274</v>
      </c>
      <c r="JVO491" s="157" t="s">
        <v>1274</v>
      </c>
      <c r="JVP491" s="157" t="s">
        <v>1274</v>
      </c>
      <c r="JVQ491" s="157" t="s">
        <v>1274</v>
      </c>
      <c r="JVR491" s="157" t="s">
        <v>1274</v>
      </c>
      <c r="JVS491" s="157" t="s">
        <v>1274</v>
      </c>
      <c r="JVT491" s="157" t="s">
        <v>1274</v>
      </c>
      <c r="JVU491" s="157" t="s">
        <v>1274</v>
      </c>
      <c r="JVV491" s="157" t="s">
        <v>1274</v>
      </c>
      <c r="JVW491" s="157" t="s">
        <v>1274</v>
      </c>
      <c r="JVX491" s="157" t="s">
        <v>1274</v>
      </c>
      <c r="JVY491" s="157" t="s">
        <v>1274</v>
      </c>
      <c r="JVZ491" s="157" t="s">
        <v>1274</v>
      </c>
      <c r="JWA491" s="157" t="s">
        <v>1274</v>
      </c>
      <c r="JWB491" s="157" t="s">
        <v>1274</v>
      </c>
      <c r="JWC491" s="157" t="s">
        <v>1274</v>
      </c>
      <c r="JWD491" s="157" t="s">
        <v>1274</v>
      </c>
      <c r="JWE491" s="157" t="s">
        <v>1274</v>
      </c>
      <c r="JWF491" s="157" t="s">
        <v>1274</v>
      </c>
      <c r="JWG491" s="157" t="s">
        <v>1274</v>
      </c>
      <c r="JWH491" s="157" t="s">
        <v>1274</v>
      </c>
      <c r="JWI491" s="157" t="s">
        <v>1274</v>
      </c>
      <c r="JWJ491" s="157" t="s">
        <v>1274</v>
      </c>
      <c r="JWK491" s="157" t="s">
        <v>1274</v>
      </c>
      <c r="JWL491" s="157" t="s">
        <v>1274</v>
      </c>
      <c r="JWM491" s="157" t="s">
        <v>1274</v>
      </c>
      <c r="JWN491" s="157" t="s">
        <v>1274</v>
      </c>
      <c r="JWO491" s="157" t="s">
        <v>1274</v>
      </c>
      <c r="JWP491" s="157" t="s">
        <v>1274</v>
      </c>
      <c r="JWQ491" s="157" t="s">
        <v>1274</v>
      </c>
      <c r="JWR491" s="157" t="s">
        <v>1274</v>
      </c>
      <c r="JWS491" s="157" t="s">
        <v>1274</v>
      </c>
      <c r="JWT491" s="157" t="s">
        <v>1274</v>
      </c>
      <c r="JWU491" s="157" t="s">
        <v>1274</v>
      </c>
      <c r="JWV491" s="157" t="s">
        <v>1274</v>
      </c>
      <c r="JWW491" s="157" t="s">
        <v>1274</v>
      </c>
      <c r="JWX491" s="157" t="s">
        <v>1274</v>
      </c>
      <c r="JWY491" s="157" t="s">
        <v>1274</v>
      </c>
      <c r="JWZ491" s="157" t="s">
        <v>1274</v>
      </c>
      <c r="JXA491" s="157" t="s">
        <v>1274</v>
      </c>
      <c r="JXB491" s="157" t="s">
        <v>1274</v>
      </c>
      <c r="JXC491" s="157" t="s">
        <v>1274</v>
      </c>
      <c r="JXD491" s="157" t="s">
        <v>1274</v>
      </c>
      <c r="JXE491" s="157" t="s">
        <v>1274</v>
      </c>
      <c r="JXF491" s="157" t="s">
        <v>1274</v>
      </c>
      <c r="JXG491" s="157" t="s">
        <v>1274</v>
      </c>
      <c r="JXH491" s="157" t="s">
        <v>1274</v>
      </c>
      <c r="JXI491" s="157" t="s">
        <v>1274</v>
      </c>
      <c r="JXJ491" s="157" t="s">
        <v>1274</v>
      </c>
      <c r="JXK491" s="157" t="s">
        <v>1274</v>
      </c>
      <c r="JXL491" s="157" t="s">
        <v>1274</v>
      </c>
      <c r="JXM491" s="157" t="s">
        <v>1274</v>
      </c>
      <c r="JXN491" s="157" t="s">
        <v>1274</v>
      </c>
      <c r="JXO491" s="157" t="s">
        <v>1274</v>
      </c>
      <c r="JXP491" s="157" t="s">
        <v>1274</v>
      </c>
      <c r="JXQ491" s="157" t="s">
        <v>1274</v>
      </c>
      <c r="JXR491" s="157" t="s">
        <v>1274</v>
      </c>
      <c r="JXS491" s="157" t="s">
        <v>1274</v>
      </c>
      <c r="JXT491" s="157" t="s">
        <v>1274</v>
      </c>
      <c r="JXU491" s="157" t="s">
        <v>1274</v>
      </c>
      <c r="JXV491" s="157" t="s">
        <v>1274</v>
      </c>
      <c r="JXW491" s="157" t="s">
        <v>1274</v>
      </c>
      <c r="JXX491" s="157" t="s">
        <v>1274</v>
      </c>
      <c r="JXY491" s="157" t="s">
        <v>1274</v>
      </c>
      <c r="JXZ491" s="157" t="s">
        <v>1274</v>
      </c>
      <c r="JYA491" s="157" t="s">
        <v>1274</v>
      </c>
      <c r="JYB491" s="157" t="s">
        <v>1274</v>
      </c>
      <c r="JYC491" s="157" t="s">
        <v>1274</v>
      </c>
      <c r="JYD491" s="157" t="s">
        <v>1274</v>
      </c>
      <c r="JYE491" s="157" t="s">
        <v>1274</v>
      </c>
      <c r="JYF491" s="157" t="s">
        <v>1274</v>
      </c>
      <c r="JYG491" s="157" t="s">
        <v>1274</v>
      </c>
      <c r="JYH491" s="157" t="s">
        <v>1274</v>
      </c>
      <c r="JYI491" s="157" t="s">
        <v>1274</v>
      </c>
      <c r="JYJ491" s="157" t="s">
        <v>1274</v>
      </c>
      <c r="JYK491" s="157" t="s">
        <v>1274</v>
      </c>
      <c r="JYL491" s="157" t="s">
        <v>1274</v>
      </c>
      <c r="JYM491" s="157" t="s">
        <v>1274</v>
      </c>
      <c r="JYN491" s="157" t="s">
        <v>1274</v>
      </c>
      <c r="JYO491" s="157" t="s">
        <v>1274</v>
      </c>
      <c r="JYP491" s="157" t="s">
        <v>1274</v>
      </c>
      <c r="JYQ491" s="157" t="s">
        <v>1274</v>
      </c>
      <c r="JYR491" s="157" t="s">
        <v>1274</v>
      </c>
      <c r="JYS491" s="157" t="s">
        <v>1274</v>
      </c>
      <c r="JYT491" s="157" t="s">
        <v>1274</v>
      </c>
      <c r="JYU491" s="157" t="s">
        <v>1274</v>
      </c>
      <c r="JYV491" s="157" t="s">
        <v>1274</v>
      </c>
      <c r="JYW491" s="157" t="s">
        <v>1274</v>
      </c>
      <c r="JYX491" s="157" t="s">
        <v>1274</v>
      </c>
      <c r="JYY491" s="157" t="s">
        <v>1274</v>
      </c>
      <c r="JYZ491" s="157" t="s">
        <v>1274</v>
      </c>
      <c r="JZA491" s="157" t="s">
        <v>1274</v>
      </c>
      <c r="JZB491" s="157" t="s">
        <v>1274</v>
      </c>
      <c r="JZC491" s="157" t="s">
        <v>1274</v>
      </c>
      <c r="JZD491" s="157" t="s">
        <v>1274</v>
      </c>
      <c r="JZE491" s="157" t="s">
        <v>1274</v>
      </c>
      <c r="JZF491" s="157" t="s">
        <v>1274</v>
      </c>
      <c r="JZG491" s="157" t="s">
        <v>1274</v>
      </c>
      <c r="JZH491" s="157" t="s">
        <v>1274</v>
      </c>
      <c r="JZI491" s="157" t="s">
        <v>1274</v>
      </c>
      <c r="JZJ491" s="157" t="s">
        <v>1274</v>
      </c>
      <c r="JZK491" s="157" t="s">
        <v>1274</v>
      </c>
      <c r="JZL491" s="157" t="s">
        <v>1274</v>
      </c>
      <c r="JZM491" s="157" t="s">
        <v>1274</v>
      </c>
      <c r="JZN491" s="157" t="s">
        <v>1274</v>
      </c>
      <c r="JZO491" s="157" t="s">
        <v>1274</v>
      </c>
      <c r="JZP491" s="157" t="s">
        <v>1274</v>
      </c>
      <c r="JZQ491" s="157" t="s">
        <v>1274</v>
      </c>
      <c r="JZR491" s="157" t="s">
        <v>1274</v>
      </c>
      <c r="JZS491" s="157" t="s">
        <v>1274</v>
      </c>
      <c r="JZT491" s="157" t="s">
        <v>1274</v>
      </c>
      <c r="JZU491" s="157" t="s">
        <v>1274</v>
      </c>
      <c r="JZV491" s="157" t="s">
        <v>1274</v>
      </c>
      <c r="JZW491" s="157" t="s">
        <v>1274</v>
      </c>
      <c r="JZX491" s="157" t="s">
        <v>1274</v>
      </c>
      <c r="JZY491" s="157" t="s">
        <v>1274</v>
      </c>
      <c r="JZZ491" s="157" t="s">
        <v>1274</v>
      </c>
      <c r="KAA491" s="157" t="s">
        <v>1274</v>
      </c>
      <c r="KAB491" s="157" t="s">
        <v>1274</v>
      </c>
      <c r="KAC491" s="157" t="s">
        <v>1274</v>
      </c>
      <c r="KAD491" s="157" t="s">
        <v>1274</v>
      </c>
      <c r="KAE491" s="157" t="s">
        <v>1274</v>
      </c>
      <c r="KAF491" s="157" t="s">
        <v>1274</v>
      </c>
      <c r="KAG491" s="157" t="s">
        <v>1274</v>
      </c>
      <c r="KAH491" s="157" t="s">
        <v>1274</v>
      </c>
      <c r="KAI491" s="157" t="s">
        <v>1274</v>
      </c>
      <c r="KAJ491" s="157" t="s">
        <v>1274</v>
      </c>
      <c r="KAK491" s="157" t="s">
        <v>1274</v>
      </c>
      <c r="KAL491" s="157" t="s">
        <v>1274</v>
      </c>
      <c r="KAM491" s="157" t="s">
        <v>1274</v>
      </c>
      <c r="KAN491" s="157" t="s">
        <v>1274</v>
      </c>
      <c r="KAO491" s="157" t="s">
        <v>1274</v>
      </c>
      <c r="KAP491" s="157" t="s">
        <v>1274</v>
      </c>
      <c r="KAQ491" s="157" t="s">
        <v>1274</v>
      </c>
      <c r="KAR491" s="157" t="s">
        <v>1274</v>
      </c>
      <c r="KAS491" s="157" t="s">
        <v>1274</v>
      </c>
      <c r="KAT491" s="157" t="s">
        <v>1274</v>
      </c>
      <c r="KAU491" s="157" t="s">
        <v>1274</v>
      </c>
      <c r="KAV491" s="157" t="s">
        <v>1274</v>
      </c>
      <c r="KAW491" s="157" t="s">
        <v>1274</v>
      </c>
      <c r="KAX491" s="157" t="s">
        <v>1274</v>
      </c>
      <c r="KAY491" s="157" t="s">
        <v>1274</v>
      </c>
      <c r="KAZ491" s="157" t="s">
        <v>1274</v>
      </c>
      <c r="KBA491" s="157" t="s">
        <v>1274</v>
      </c>
      <c r="KBB491" s="157" t="s">
        <v>1274</v>
      </c>
      <c r="KBC491" s="157" t="s">
        <v>1274</v>
      </c>
      <c r="KBD491" s="157" t="s">
        <v>1274</v>
      </c>
      <c r="KBE491" s="157" t="s">
        <v>1274</v>
      </c>
      <c r="KBF491" s="157" t="s">
        <v>1274</v>
      </c>
      <c r="KBG491" s="157" t="s">
        <v>1274</v>
      </c>
      <c r="KBH491" s="157" t="s">
        <v>1274</v>
      </c>
      <c r="KBI491" s="157" t="s">
        <v>1274</v>
      </c>
      <c r="KBJ491" s="157" t="s">
        <v>1274</v>
      </c>
      <c r="KBK491" s="157" t="s">
        <v>1274</v>
      </c>
      <c r="KBL491" s="157" t="s">
        <v>1274</v>
      </c>
      <c r="KBM491" s="157" t="s">
        <v>1274</v>
      </c>
      <c r="KBN491" s="157" t="s">
        <v>1274</v>
      </c>
      <c r="KBO491" s="157" t="s">
        <v>1274</v>
      </c>
      <c r="KBP491" s="157" t="s">
        <v>1274</v>
      </c>
      <c r="KBQ491" s="157" t="s">
        <v>1274</v>
      </c>
      <c r="KBR491" s="157" t="s">
        <v>1274</v>
      </c>
      <c r="KBS491" s="157" t="s">
        <v>1274</v>
      </c>
      <c r="KBT491" s="157" t="s">
        <v>1274</v>
      </c>
      <c r="KBU491" s="157" t="s">
        <v>1274</v>
      </c>
      <c r="KBV491" s="157" t="s">
        <v>1274</v>
      </c>
      <c r="KBW491" s="157" t="s">
        <v>1274</v>
      </c>
      <c r="KBX491" s="157" t="s">
        <v>1274</v>
      </c>
      <c r="KBY491" s="157" t="s">
        <v>1274</v>
      </c>
      <c r="KBZ491" s="157" t="s">
        <v>1274</v>
      </c>
      <c r="KCA491" s="157" t="s">
        <v>1274</v>
      </c>
      <c r="KCB491" s="157" t="s">
        <v>1274</v>
      </c>
      <c r="KCC491" s="157" t="s">
        <v>1274</v>
      </c>
      <c r="KCD491" s="157" t="s">
        <v>1274</v>
      </c>
      <c r="KCE491" s="157" t="s">
        <v>1274</v>
      </c>
      <c r="KCF491" s="157" t="s">
        <v>1274</v>
      </c>
      <c r="KCG491" s="157" t="s">
        <v>1274</v>
      </c>
      <c r="KCH491" s="157" t="s">
        <v>1274</v>
      </c>
      <c r="KCI491" s="157" t="s">
        <v>1274</v>
      </c>
      <c r="KCJ491" s="157" t="s">
        <v>1274</v>
      </c>
      <c r="KCK491" s="157" t="s">
        <v>1274</v>
      </c>
      <c r="KCL491" s="157" t="s">
        <v>1274</v>
      </c>
      <c r="KCM491" s="157" t="s">
        <v>1274</v>
      </c>
      <c r="KCN491" s="157" t="s">
        <v>1274</v>
      </c>
      <c r="KCO491" s="157" t="s">
        <v>1274</v>
      </c>
      <c r="KCP491" s="157" t="s">
        <v>1274</v>
      </c>
      <c r="KCQ491" s="157" t="s">
        <v>1274</v>
      </c>
      <c r="KCR491" s="157" t="s">
        <v>1274</v>
      </c>
      <c r="KCS491" s="157" t="s">
        <v>1274</v>
      </c>
      <c r="KCT491" s="157" t="s">
        <v>1274</v>
      </c>
      <c r="KCU491" s="157" t="s">
        <v>1274</v>
      </c>
      <c r="KCV491" s="157" t="s">
        <v>1274</v>
      </c>
      <c r="KCW491" s="157" t="s">
        <v>1274</v>
      </c>
      <c r="KCX491" s="157" t="s">
        <v>1274</v>
      </c>
      <c r="KCY491" s="157" t="s">
        <v>1274</v>
      </c>
      <c r="KCZ491" s="157" t="s">
        <v>1274</v>
      </c>
      <c r="KDA491" s="157" t="s">
        <v>1274</v>
      </c>
      <c r="KDB491" s="157" t="s">
        <v>1274</v>
      </c>
      <c r="KDC491" s="157" t="s">
        <v>1274</v>
      </c>
      <c r="KDD491" s="157" t="s">
        <v>1274</v>
      </c>
      <c r="KDE491" s="157" t="s">
        <v>1274</v>
      </c>
      <c r="KDF491" s="157" t="s">
        <v>1274</v>
      </c>
      <c r="KDG491" s="157" t="s">
        <v>1274</v>
      </c>
      <c r="KDH491" s="157" t="s">
        <v>1274</v>
      </c>
      <c r="KDI491" s="157" t="s">
        <v>1274</v>
      </c>
      <c r="KDJ491" s="157" t="s">
        <v>1274</v>
      </c>
      <c r="KDK491" s="157" t="s">
        <v>1274</v>
      </c>
      <c r="KDL491" s="157" t="s">
        <v>1274</v>
      </c>
      <c r="KDM491" s="157" t="s">
        <v>1274</v>
      </c>
      <c r="KDN491" s="157" t="s">
        <v>1274</v>
      </c>
      <c r="KDO491" s="157" t="s">
        <v>1274</v>
      </c>
      <c r="KDP491" s="157" t="s">
        <v>1274</v>
      </c>
      <c r="KDQ491" s="157" t="s">
        <v>1274</v>
      </c>
      <c r="KDR491" s="157" t="s">
        <v>1274</v>
      </c>
      <c r="KDS491" s="157" t="s">
        <v>1274</v>
      </c>
      <c r="KDT491" s="157" t="s">
        <v>1274</v>
      </c>
      <c r="KDU491" s="157" t="s">
        <v>1274</v>
      </c>
      <c r="KDV491" s="157" t="s">
        <v>1274</v>
      </c>
      <c r="KDW491" s="157" t="s">
        <v>1274</v>
      </c>
      <c r="KDX491" s="157" t="s">
        <v>1274</v>
      </c>
      <c r="KDY491" s="157" t="s">
        <v>1274</v>
      </c>
      <c r="KDZ491" s="157" t="s">
        <v>1274</v>
      </c>
      <c r="KEA491" s="157" t="s">
        <v>1274</v>
      </c>
      <c r="KEB491" s="157" t="s">
        <v>1274</v>
      </c>
      <c r="KEC491" s="157" t="s">
        <v>1274</v>
      </c>
      <c r="KED491" s="157" t="s">
        <v>1274</v>
      </c>
      <c r="KEE491" s="157" t="s">
        <v>1274</v>
      </c>
      <c r="KEF491" s="157" t="s">
        <v>1274</v>
      </c>
      <c r="KEG491" s="157" t="s">
        <v>1274</v>
      </c>
      <c r="KEH491" s="157" t="s">
        <v>1274</v>
      </c>
      <c r="KEI491" s="157" t="s">
        <v>1274</v>
      </c>
      <c r="KEJ491" s="157" t="s">
        <v>1274</v>
      </c>
      <c r="KEK491" s="157" t="s">
        <v>1274</v>
      </c>
      <c r="KEL491" s="157" t="s">
        <v>1274</v>
      </c>
      <c r="KEM491" s="157" t="s">
        <v>1274</v>
      </c>
      <c r="KEN491" s="157" t="s">
        <v>1274</v>
      </c>
      <c r="KEO491" s="157" t="s">
        <v>1274</v>
      </c>
      <c r="KEP491" s="157" t="s">
        <v>1274</v>
      </c>
      <c r="KEQ491" s="157" t="s">
        <v>1274</v>
      </c>
      <c r="KER491" s="157" t="s">
        <v>1274</v>
      </c>
      <c r="KES491" s="157" t="s">
        <v>1274</v>
      </c>
      <c r="KET491" s="157" t="s">
        <v>1274</v>
      </c>
      <c r="KEU491" s="157" t="s">
        <v>1274</v>
      </c>
      <c r="KEV491" s="157" t="s">
        <v>1274</v>
      </c>
      <c r="KEW491" s="157" t="s">
        <v>1274</v>
      </c>
      <c r="KEX491" s="157" t="s">
        <v>1274</v>
      </c>
      <c r="KEY491" s="157" t="s">
        <v>1274</v>
      </c>
      <c r="KEZ491" s="157" t="s">
        <v>1274</v>
      </c>
      <c r="KFA491" s="157" t="s">
        <v>1274</v>
      </c>
      <c r="KFB491" s="157" t="s">
        <v>1274</v>
      </c>
      <c r="KFC491" s="157" t="s">
        <v>1274</v>
      </c>
      <c r="KFD491" s="157" t="s">
        <v>1274</v>
      </c>
      <c r="KFE491" s="157" t="s">
        <v>1274</v>
      </c>
      <c r="KFF491" s="157" t="s">
        <v>1274</v>
      </c>
      <c r="KFG491" s="157" t="s">
        <v>1274</v>
      </c>
      <c r="KFH491" s="157" t="s">
        <v>1274</v>
      </c>
      <c r="KFI491" s="157" t="s">
        <v>1274</v>
      </c>
      <c r="KFJ491" s="157" t="s">
        <v>1274</v>
      </c>
      <c r="KFK491" s="157" t="s">
        <v>1274</v>
      </c>
      <c r="KFL491" s="157" t="s">
        <v>1274</v>
      </c>
      <c r="KFM491" s="157" t="s">
        <v>1274</v>
      </c>
      <c r="KFN491" s="157" t="s">
        <v>1274</v>
      </c>
      <c r="KFO491" s="157" t="s">
        <v>1274</v>
      </c>
      <c r="KFP491" s="157" t="s">
        <v>1274</v>
      </c>
      <c r="KFQ491" s="157" t="s">
        <v>1274</v>
      </c>
      <c r="KFR491" s="157" t="s">
        <v>1274</v>
      </c>
      <c r="KFS491" s="157" t="s">
        <v>1274</v>
      </c>
      <c r="KFT491" s="157" t="s">
        <v>1274</v>
      </c>
      <c r="KFU491" s="157" t="s">
        <v>1274</v>
      </c>
      <c r="KFV491" s="157" t="s">
        <v>1274</v>
      </c>
      <c r="KFW491" s="157" t="s">
        <v>1274</v>
      </c>
      <c r="KFX491" s="157" t="s">
        <v>1274</v>
      </c>
      <c r="KFY491" s="157" t="s">
        <v>1274</v>
      </c>
      <c r="KFZ491" s="157" t="s">
        <v>1274</v>
      </c>
      <c r="KGA491" s="157" t="s">
        <v>1274</v>
      </c>
      <c r="KGB491" s="157" t="s">
        <v>1274</v>
      </c>
      <c r="KGC491" s="157" t="s">
        <v>1274</v>
      </c>
      <c r="KGD491" s="157" t="s">
        <v>1274</v>
      </c>
      <c r="KGE491" s="157" t="s">
        <v>1274</v>
      </c>
      <c r="KGF491" s="157" t="s">
        <v>1274</v>
      </c>
      <c r="KGG491" s="157" t="s">
        <v>1274</v>
      </c>
      <c r="KGH491" s="157" t="s">
        <v>1274</v>
      </c>
      <c r="KGI491" s="157" t="s">
        <v>1274</v>
      </c>
      <c r="KGJ491" s="157" t="s">
        <v>1274</v>
      </c>
      <c r="KGK491" s="157" t="s">
        <v>1274</v>
      </c>
      <c r="KGL491" s="157" t="s">
        <v>1274</v>
      </c>
      <c r="KGM491" s="157" t="s">
        <v>1274</v>
      </c>
      <c r="KGN491" s="157" t="s">
        <v>1274</v>
      </c>
      <c r="KGO491" s="157" t="s">
        <v>1274</v>
      </c>
      <c r="KGP491" s="157" t="s">
        <v>1274</v>
      </c>
      <c r="KGQ491" s="157" t="s">
        <v>1274</v>
      </c>
      <c r="KGR491" s="157" t="s">
        <v>1274</v>
      </c>
      <c r="KGS491" s="157" t="s">
        <v>1274</v>
      </c>
      <c r="KGT491" s="157" t="s">
        <v>1274</v>
      </c>
      <c r="KGU491" s="157" t="s">
        <v>1274</v>
      </c>
      <c r="KGV491" s="157" t="s">
        <v>1274</v>
      </c>
      <c r="KGW491" s="157" t="s">
        <v>1274</v>
      </c>
      <c r="KGX491" s="157" t="s">
        <v>1274</v>
      </c>
      <c r="KGY491" s="157" t="s">
        <v>1274</v>
      </c>
      <c r="KGZ491" s="157" t="s">
        <v>1274</v>
      </c>
      <c r="KHA491" s="157" t="s">
        <v>1274</v>
      </c>
      <c r="KHB491" s="157" t="s">
        <v>1274</v>
      </c>
      <c r="KHC491" s="157" t="s">
        <v>1274</v>
      </c>
      <c r="KHD491" s="157" t="s">
        <v>1274</v>
      </c>
      <c r="KHE491" s="157" t="s">
        <v>1274</v>
      </c>
      <c r="KHF491" s="157" t="s">
        <v>1274</v>
      </c>
      <c r="KHG491" s="157" t="s">
        <v>1274</v>
      </c>
      <c r="KHH491" s="157" t="s">
        <v>1274</v>
      </c>
      <c r="KHI491" s="157" t="s">
        <v>1274</v>
      </c>
      <c r="KHJ491" s="157" t="s">
        <v>1274</v>
      </c>
      <c r="KHK491" s="157" t="s">
        <v>1274</v>
      </c>
      <c r="KHL491" s="157" t="s">
        <v>1274</v>
      </c>
      <c r="KHM491" s="157" t="s">
        <v>1274</v>
      </c>
      <c r="KHN491" s="157" t="s">
        <v>1274</v>
      </c>
      <c r="KHO491" s="157" t="s">
        <v>1274</v>
      </c>
      <c r="KHP491" s="157" t="s">
        <v>1274</v>
      </c>
      <c r="KHQ491" s="157" t="s">
        <v>1274</v>
      </c>
      <c r="KHR491" s="157" t="s">
        <v>1274</v>
      </c>
      <c r="KHS491" s="157" t="s">
        <v>1274</v>
      </c>
      <c r="KHT491" s="157" t="s">
        <v>1274</v>
      </c>
      <c r="KHU491" s="157" t="s">
        <v>1274</v>
      </c>
      <c r="KHV491" s="157" t="s">
        <v>1274</v>
      </c>
      <c r="KHW491" s="157" t="s">
        <v>1274</v>
      </c>
      <c r="KHX491" s="157" t="s">
        <v>1274</v>
      </c>
      <c r="KHY491" s="157" t="s">
        <v>1274</v>
      </c>
      <c r="KHZ491" s="157" t="s">
        <v>1274</v>
      </c>
      <c r="KIA491" s="157" t="s">
        <v>1274</v>
      </c>
      <c r="KIB491" s="157" t="s">
        <v>1274</v>
      </c>
      <c r="KIC491" s="157" t="s">
        <v>1274</v>
      </c>
      <c r="KID491" s="157" t="s">
        <v>1274</v>
      </c>
      <c r="KIE491" s="157" t="s">
        <v>1274</v>
      </c>
      <c r="KIF491" s="157" t="s">
        <v>1274</v>
      </c>
      <c r="KIG491" s="157" t="s">
        <v>1274</v>
      </c>
      <c r="KIH491" s="157" t="s">
        <v>1274</v>
      </c>
      <c r="KII491" s="157" t="s">
        <v>1274</v>
      </c>
      <c r="KIJ491" s="157" t="s">
        <v>1274</v>
      </c>
      <c r="KIK491" s="157" t="s">
        <v>1274</v>
      </c>
      <c r="KIL491" s="157" t="s">
        <v>1274</v>
      </c>
      <c r="KIM491" s="157" t="s">
        <v>1274</v>
      </c>
      <c r="KIN491" s="157" t="s">
        <v>1274</v>
      </c>
      <c r="KIO491" s="157" t="s">
        <v>1274</v>
      </c>
      <c r="KIP491" s="157" t="s">
        <v>1274</v>
      </c>
      <c r="KIQ491" s="157" t="s">
        <v>1274</v>
      </c>
      <c r="KIR491" s="157" t="s">
        <v>1274</v>
      </c>
      <c r="KIS491" s="157" t="s">
        <v>1274</v>
      </c>
      <c r="KIT491" s="157" t="s">
        <v>1274</v>
      </c>
      <c r="KIU491" s="157" t="s">
        <v>1274</v>
      </c>
      <c r="KIV491" s="157" t="s">
        <v>1274</v>
      </c>
      <c r="KIW491" s="157" t="s">
        <v>1274</v>
      </c>
      <c r="KIX491" s="157" t="s">
        <v>1274</v>
      </c>
      <c r="KIY491" s="157" t="s">
        <v>1274</v>
      </c>
      <c r="KIZ491" s="157" t="s">
        <v>1274</v>
      </c>
      <c r="KJA491" s="157" t="s">
        <v>1274</v>
      </c>
      <c r="KJB491" s="157" t="s">
        <v>1274</v>
      </c>
      <c r="KJC491" s="157" t="s">
        <v>1274</v>
      </c>
      <c r="KJD491" s="157" t="s">
        <v>1274</v>
      </c>
      <c r="KJE491" s="157" t="s">
        <v>1274</v>
      </c>
      <c r="KJF491" s="157" t="s">
        <v>1274</v>
      </c>
      <c r="KJG491" s="157" t="s">
        <v>1274</v>
      </c>
      <c r="KJH491" s="157" t="s">
        <v>1274</v>
      </c>
      <c r="KJI491" s="157" t="s">
        <v>1274</v>
      </c>
      <c r="KJJ491" s="157" t="s">
        <v>1274</v>
      </c>
      <c r="KJK491" s="157" t="s">
        <v>1274</v>
      </c>
      <c r="KJL491" s="157" t="s">
        <v>1274</v>
      </c>
      <c r="KJM491" s="157" t="s">
        <v>1274</v>
      </c>
      <c r="KJN491" s="157" t="s">
        <v>1274</v>
      </c>
      <c r="KJO491" s="157" t="s">
        <v>1274</v>
      </c>
      <c r="KJP491" s="157" t="s">
        <v>1274</v>
      </c>
      <c r="KJQ491" s="157" t="s">
        <v>1274</v>
      </c>
      <c r="KJR491" s="157" t="s">
        <v>1274</v>
      </c>
      <c r="KJS491" s="157" t="s">
        <v>1274</v>
      </c>
      <c r="KJT491" s="157" t="s">
        <v>1274</v>
      </c>
      <c r="KJU491" s="157" t="s">
        <v>1274</v>
      </c>
      <c r="KJV491" s="157" t="s">
        <v>1274</v>
      </c>
      <c r="KJW491" s="157" t="s">
        <v>1274</v>
      </c>
      <c r="KJX491" s="157" t="s">
        <v>1274</v>
      </c>
      <c r="KJY491" s="157" t="s">
        <v>1274</v>
      </c>
      <c r="KJZ491" s="157" t="s">
        <v>1274</v>
      </c>
      <c r="KKA491" s="157" t="s">
        <v>1274</v>
      </c>
      <c r="KKB491" s="157" t="s">
        <v>1274</v>
      </c>
      <c r="KKC491" s="157" t="s">
        <v>1274</v>
      </c>
      <c r="KKD491" s="157" t="s">
        <v>1274</v>
      </c>
      <c r="KKE491" s="157" t="s">
        <v>1274</v>
      </c>
      <c r="KKF491" s="157" t="s">
        <v>1274</v>
      </c>
      <c r="KKG491" s="157" t="s">
        <v>1274</v>
      </c>
      <c r="KKH491" s="157" t="s">
        <v>1274</v>
      </c>
      <c r="KKI491" s="157" t="s">
        <v>1274</v>
      </c>
      <c r="KKJ491" s="157" t="s">
        <v>1274</v>
      </c>
      <c r="KKK491" s="157" t="s">
        <v>1274</v>
      </c>
      <c r="KKL491" s="157" t="s">
        <v>1274</v>
      </c>
      <c r="KKM491" s="157" t="s">
        <v>1274</v>
      </c>
      <c r="KKN491" s="157" t="s">
        <v>1274</v>
      </c>
      <c r="KKO491" s="157" t="s">
        <v>1274</v>
      </c>
      <c r="KKP491" s="157" t="s">
        <v>1274</v>
      </c>
      <c r="KKQ491" s="157" t="s">
        <v>1274</v>
      </c>
      <c r="KKR491" s="157" t="s">
        <v>1274</v>
      </c>
      <c r="KKS491" s="157" t="s">
        <v>1274</v>
      </c>
      <c r="KKT491" s="157" t="s">
        <v>1274</v>
      </c>
      <c r="KKU491" s="157" t="s">
        <v>1274</v>
      </c>
      <c r="KKV491" s="157" t="s">
        <v>1274</v>
      </c>
      <c r="KKW491" s="157" t="s">
        <v>1274</v>
      </c>
      <c r="KKX491" s="157" t="s">
        <v>1274</v>
      </c>
      <c r="KKY491" s="157" t="s">
        <v>1274</v>
      </c>
      <c r="KKZ491" s="157" t="s">
        <v>1274</v>
      </c>
      <c r="KLA491" s="157" t="s">
        <v>1274</v>
      </c>
      <c r="KLB491" s="157" t="s">
        <v>1274</v>
      </c>
      <c r="KLC491" s="157" t="s">
        <v>1274</v>
      </c>
      <c r="KLD491" s="157" t="s">
        <v>1274</v>
      </c>
      <c r="KLE491" s="157" t="s">
        <v>1274</v>
      </c>
      <c r="KLF491" s="157" t="s">
        <v>1274</v>
      </c>
      <c r="KLG491" s="157" t="s">
        <v>1274</v>
      </c>
      <c r="KLH491" s="157" t="s">
        <v>1274</v>
      </c>
      <c r="KLI491" s="157" t="s">
        <v>1274</v>
      </c>
      <c r="KLJ491" s="157" t="s">
        <v>1274</v>
      </c>
      <c r="KLK491" s="157" t="s">
        <v>1274</v>
      </c>
      <c r="KLL491" s="157" t="s">
        <v>1274</v>
      </c>
      <c r="KLM491" s="157" t="s">
        <v>1274</v>
      </c>
      <c r="KLN491" s="157" t="s">
        <v>1274</v>
      </c>
      <c r="KLO491" s="157" t="s">
        <v>1274</v>
      </c>
      <c r="KLP491" s="157" t="s">
        <v>1274</v>
      </c>
      <c r="KLQ491" s="157" t="s">
        <v>1274</v>
      </c>
      <c r="KLR491" s="157" t="s">
        <v>1274</v>
      </c>
      <c r="KLS491" s="157" t="s">
        <v>1274</v>
      </c>
      <c r="KLT491" s="157" t="s">
        <v>1274</v>
      </c>
      <c r="KLU491" s="157" t="s">
        <v>1274</v>
      </c>
      <c r="KLV491" s="157" t="s">
        <v>1274</v>
      </c>
      <c r="KLW491" s="157" t="s">
        <v>1274</v>
      </c>
      <c r="KLX491" s="157" t="s">
        <v>1274</v>
      </c>
      <c r="KLY491" s="157" t="s">
        <v>1274</v>
      </c>
      <c r="KLZ491" s="157" t="s">
        <v>1274</v>
      </c>
      <c r="KMA491" s="157" t="s">
        <v>1274</v>
      </c>
      <c r="KMB491" s="157" t="s">
        <v>1274</v>
      </c>
      <c r="KMC491" s="157" t="s">
        <v>1274</v>
      </c>
      <c r="KMD491" s="157" t="s">
        <v>1274</v>
      </c>
      <c r="KME491" s="157" t="s">
        <v>1274</v>
      </c>
      <c r="KMF491" s="157" t="s">
        <v>1274</v>
      </c>
      <c r="KMG491" s="157" t="s">
        <v>1274</v>
      </c>
      <c r="KMH491" s="157" t="s">
        <v>1274</v>
      </c>
      <c r="KMI491" s="157" t="s">
        <v>1274</v>
      </c>
      <c r="KMJ491" s="157" t="s">
        <v>1274</v>
      </c>
      <c r="KMK491" s="157" t="s">
        <v>1274</v>
      </c>
      <c r="KML491" s="157" t="s">
        <v>1274</v>
      </c>
      <c r="KMM491" s="157" t="s">
        <v>1274</v>
      </c>
      <c r="KMN491" s="157" t="s">
        <v>1274</v>
      </c>
      <c r="KMO491" s="157" t="s">
        <v>1274</v>
      </c>
      <c r="KMP491" s="157" t="s">
        <v>1274</v>
      </c>
      <c r="KMQ491" s="157" t="s">
        <v>1274</v>
      </c>
      <c r="KMR491" s="157" t="s">
        <v>1274</v>
      </c>
      <c r="KMS491" s="157" t="s">
        <v>1274</v>
      </c>
      <c r="KMT491" s="157" t="s">
        <v>1274</v>
      </c>
      <c r="KMU491" s="157" t="s">
        <v>1274</v>
      </c>
      <c r="KMV491" s="157" t="s">
        <v>1274</v>
      </c>
      <c r="KMW491" s="157" t="s">
        <v>1274</v>
      </c>
      <c r="KMX491" s="157" t="s">
        <v>1274</v>
      </c>
      <c r="KMY491" s="157" t="s">
        <v>1274</v>
      </c>
      <c r="KMZ491" s="157" t="s">
        <v>1274</v>
      </c>
      <c r="KNA491" s="157" t="s">
        <v>1274</v>
      </c>
      <c r="KNB491" s="157" t="s">
        <v>1274</v>
      </c>
      <c r="KNC491" s="157" t="s">
        <v>1274</v>
      </c>
      <c r="KND491" s="157" t="s">
        <v>1274</v>
      </c>
      <c r="KNE491" s="157" t="s">
        <v>1274</v>
      </c>
      <c r="KNF491" s="157" t="s">
        <v>1274</v>
      </c>
      <c r="KNG491" s="157" t="s">
        <v>1274</v>
      </c>
      <c r="KNH491" s="157" t="s">
        <v>1274</v>
      </c>
      <c r="KNI491" s="157" t="s">
        <v>1274</v>
      </c>
      <c r="KNJ491" s="157" t="s">
        <v>1274</v>
      </c>
      <c r="KNK491" s="157" t="s">
        <v>1274</v>
      </c>
      <c r="KNL491" s="157" t="s">
        <v>1274</v>
      </c>
      <c r="KNM491" s="157" t="s">
        <v>1274</v>
      </c>
      <c r="KNN491" s="157" t="s">
        <v>1274</v>
      </c>
      <c r="KNO491" s="157" t="s">
        <v>1274</v>
      </c>
      <c r="KNP491" s="157" t="s">
        <v>1274</v>
      </c>
      <c r="KNQ491" s="157" t="s">
        <v>1274</v>
      </c>
      <c r="KNR491" s="157" t="s">
        <v>1274</v>
      </c>
      <c r="KNS491" s="157" t="s">
        <v>1274</v>
      </c>
      <c r="KNT491" s="157" t="s">
        <v>1274</v>
      </c>
      <c r="KNU491" s="157" t="s">
        <v>1274</v>
      </c>
      <c r="KNV491" s="157" t="s">
        <v>1274</v>
      </c>
      <c r="KNW491" s="157" t="s">
        <v>1274</v>
      </c>
      <c r="KNX491" s="157" t="s">
        <v>1274</v>
      </c>
      <c r="KNY491" s="157" t="s">
        <v>1274</v>
      </c>
      <c r="KNZ491" s="157" t="s">
        <v>1274</v>
      </c>
      <c r="KOA491" s="157" t="s">
        <v>1274</v>
      </c>
      <c r="KOB491" s="157" t="s">
        <v>1274</v>
      </c>
      <c r="KOC491" s="157" t="s">
        <v>1274</v>
      </c>
      <c r="KOD491" s="157" t="s">
        <v>1274</v>
      </c>
      <c r="KOE491" s="157" t="s">
        <v>1274</v>
      </c>
      <c r="KOF491" s="157" t="s">
        <v>1274</v>
      </c>
      <c r="KOG491" s="157" t="s">
        <v>1274</v>
      </c>
      <c r="KOH491" s="157" t="s">
        <v>1274</v>
      </c>
      <c r="KOI491" s="157" t="s">
        <v>1274</v>
      </c>
      <c r="KOJ491" s="157" t="s">
        <v>1274</v>
      </c>
      <c r="KOK491" s="157" t="s">
        <v>1274</v>
      </c>
      <c r="KOL491" s="157" t="s">
        <v>1274</v>
      </c>
      <c r="KOM491" s="157" t="s">
        <v>1274</v>
      </c>
      <c r="KON491" s="157" t="s">
        <v>1274</v>
      </c>
      <c r="KOO491" s="157" t="s">
        <v>1274</v>
      </c>
      <c r="KOP491" s="157" t="s">
        <v>1274</v>
      </c>
      <c r="KOQ491" s="157" t="s">
        <v>1274</v>
      </c>
      <c r="KOR491" s="157" t="s">
        <v>1274</v>
      </c>
      <c r="KOS491" s="157" t="s">
        <v>1274</v>
      </c>
      <c r="KOT491" s="157" t="s">
        <v>1274</v>
      </c>
      <c r="KOU491" s="157" t="s">
        <v>1274</v>
      </c>
      <c r="KOV491" s="157" t="s">
        <v>1274</v>
      </c>
      <c r="KOW491" s="157" t="s">
        <v>1274</v>
      </c>
      <c r="KOX491" s="157" t="s">
        <v>1274</v>
      </c>
      <c r="KOY491" s="157" t="s">
        <v>1274</v>
      </c>
      <c r="KOZ491" s="157" t="s">
        <v>1274</v>
      </c>
      <c r="KPA491" s="157" t="s">
        <v>1274</v>
      </c>
      <c r="KPB491" s="157" t="s">
        <v>1274</v>
      </c>
      <c r="KPC491" s="157" t="s">
        <v>1274</v>
      </c>
      <c r="KPD491" s="157" t="s">
        <v>1274</v>
      </c>
      <c r="KPE491" s="157" t="s">
        <v>1274</v>
      </c>
      <c r="KPF491" s="157" t="s">
        <v>1274</v>
      </c>
      <c r="KPG491" s="157" t="s">
        <v>1274</v>
      </c>
      <c r="KPH491" s="157" t="s">
        <v>1274</v>
      </c>
      <c r="KPI491" s="157" t="s">
        <v>1274</v>
      </c>
      <c r="KPJ491" s="157" t="s">
        <v>1274</v>
      </c>
      <c r="KPK491" s="157" t="s">
        <v>1274</v>
      </c>
      <c r="KPL491" s="157" t="s">
        <v>1274</v>
      </c>
      <c r="KPM491" s="157" t="s">
        <v>1274</v>
      </c>
      <c r="KPN491" s="157" t="s">
        <v>1274</v>
      </c>
      <c r="KPO491" s="157" t="s">
        <v>1274</v>
      </c>
      <c r="KPP491" s="157" t="s">
        <v>1274</v>
      </c>
      <c r="KPQ491" s="157" t="s">
        <v>1274</v>
      </c>
      <c r="KPR491" s="157" t="s">
        <v>1274</v>
      </c>
      <c r="KPS491" s="157" t="s">
        <v>1274</v>
      </c>
      <c r="KPT491" s="157" t="s">
        <v>1274</v>
      </c>
      <c r="KPU491" s="157" t="s">
        <v>1274</v>
      </c>
      <c r="KPV491" s="157" t="s">
        <v>1274</v>
      </c>
      <c r="KPW491" s="157" t="s">
        <v>1274</v>
      </c>
      <c r="KPX491" s="157" t="s">
        <v>1274</v>
      </c>
      <c r="KPY491" s="157" t="s">
        <v>1274</v>
      </c>
      <c r="KPZ491" s="157" t="s">
        <v>1274</v>
      </c>
      <c r="KQA491" s="157" t="s">
        <v>1274</v>
      </c>
      <c r="KQB491" s="157" t="s">
        <v>1274</v>
      </c>
      <c r="KQC491" s="157" t="s">
        <v>1274</v>
      </c>
      <c r="KQD491" s="157" t="s">
        <v>1274</v>
      </c>
      <c r="KQE491" s="157" t="s">
        <v>1274</v>
      </c>
      <c r="KQF491" s="157" t="s">
        <v>1274</v>
      </c>
      <c r="KQG491" s="157" t="s">
        <v>1274</v>
      </c>
      <c r="KQH491" s="157" t="s">
        <v>1274</v>
      </c>
      <c r="KQI491" s="157" t="s">
        <v>1274</v>
      </c>
      <c r="KQJ491" s="157" t="s">
        <v>1274</v>
      </c>
      <c r="KQK491" s="157" t="s">
        <v>1274</v>
      </c>
      <c r="KQL491" s="157" t="s">
        <v>1274</v>
      </c>
      <c r="KQM491" s="157" t="s">
        <v>1274</v>
      </c>
      <c r="KQN491" s="157" t="s">
        <v>1274</v>
      </c>
      <c r="KQO491" s="157" t="s">
        <v>1274</v>
      </c>
      <c r="KQP491" s="157" t="s">
        <v>1274</v>
      </c>
      <c r="KQQ491" s="157" t="s">
        <v>1274</v>
      </c>
      <c r="KQR491" s="157" t="s">
        <v>1274</v>
      </c>
      <c r="KQS491" s="157" t="s">
        <v>1274</v>
      </c>
      <c r="KQT491" s="157" t="s">
        <v>1274</v>
      </c>
      <c r="KQU491" s="157" t="s">
        <v>1274</v>
      </c>
      <c r="KQV491" s="157" t="s">
        <v>1274</v>
      </c>
      <c r="KQW491" s="157" t="s">
        <v>1274</v>
      </c>
      <c r="KQX491" s="157" t="s">
        <v>1274</v>
      </c>
      <c r="KQY491" s="157" t="s">
        <v>1274</v>
      </c>
      <c r="KQZ491" s="157" t="s">
        <v>1274</v>
      </c>
      <c r="KRA491" s="157" t="s">
        <v>1274</v>
      </c>
      <c r="KRB491" s="157" t="s">
        <v>1274</v>
      </c>
      <c r="KRC491" s="157" t="s">
        <v>1274</v>
      </c>
      <c r="KRD491" s="157" t="s">
        <v>1274</v>
      </c>
      <c r="KRE491" s="157" t="s">
        <v>1274</v>
      </c>
      <c r="KRF491" s="157" t="s">
        <v>1274</v>
      </c>
      <c r="KRG491" s="157" t="s">
        <v>1274</v>
      </c>
      <c r="KRH491" s="157" t="s">
        <v>1274</v>
      </c>
      <c r="KRI491" s="157" t="s">
        <v>1274</v>
      </c>
      <c r="KRJ491" s="157" t="s">
        <v>1274</v>
      </c>
      <c r="KRK491" s="157" t="s">
        <v>1274</v>
      </c>
      <c r="KRL491" s="157" t="s">
        <v>1274</v>
      </c>
      <c r="KRM491" s="157" t="s">
        <v>1274</v>
      </c>
      <c r="KRN491" s="157" t="s">
        <v>1274</v>
      </c>
      <c r="KRO491" s="157" t="s">
        <v>1274</v>
      </c>
      <c r="KRP491" s="157" t="s">
        <v>1274</v>
      </c>
      <c r="KRQ491" s="157" t="s">
        <v>1274</v>
      </c>
      <c r="KRR491" s="157" t="s">
        <v>1274</v>
      </c>
      <c r="KRS491" s="157" t="s">
        <v>1274</v>
      </c>
      <c r="KRT491" s="157" t="s">
        <v>1274</v>
      </c>
      <c r="KRU491" s="157" t="s">
        <v>1274</v>
      </c>
      <c r="KRV491" s="157" t="s">
        <v>1274</v>
      </c>
      <c r="KRW491" s="157" t="s">
        <v>1274</v>
      </c>
      <c r="KRX491" s="157" t="s">
        <v>1274</v>
      </c>
      <c r="KRY491" s="157" t="s">
        <v>1274</v>
      </c>
      <c r="KRZ491" s="157" t="s">
        <v>1274</v>
      </c>
      <c r="KSA491" s="157" t="s">
        <v>1274</v>
      </c>
      <c r="KSB491" s="157" t="s">
        <v>1274</v>
      </c>
      <c r="KSC491" s="157" t="s">
        <v>1274</v>
      </c>
      <c r="KSD491" s="157" t="s">
        <v>1274</v>
      </c>
      <c r="KSE491" s="157" t="s">
        <v>1274</v>
      </c>
      <c r="KSF491" s="157" t="s">
        <v>1274</v>
      </c>
      <c r="KSG491" s="157" t="s">
        <v>1274</v>
      </c>
      <c r="KSH491" s="157" t="s">
        <v>1274</v>
      </c>
      <c r="KSI491" s="157" t="s">
        <v>1274</v>
      </c>
      <c r="KSJ491" s="157" t="s">
        <v>1274</v>
      </c>
      <c r="KSK491" s="157" t="s">
        <v>1274</v>
      </c>
      <c r="KSL491" s="157" t="s">
        <v>1274</v>
      </c>
      <c r="KSM491" s="157" t="s">
        <v>1274</v>
      </c>
      <c r="KSN491" s="157" t="s">
        <v>1274</v>
      </c>
      <c r="KSO491" s="157" t="s">
        <v>1274</v>
      </c>
      <c r="KSP491" s="157" t="s">
        <v>1274</v>
      </c>
      <c r="KSQ491" s="157" t="s">
        <v>1274</v>
      </c>
      <c r="KSR491" s="157" t="s">
        <v>1274</v>
      </c>
      <c r="KSS491" s="157" t="s">
        <v>1274</v>
      </c>
      <c r="KST491" s="157" t="s">
        <v>1274</v>
      </c>
      <c r="KSU491" s="157" t="s">
        <v>1274</v>
      </c>
      <c r="KSV491" s="157" t="s">
        <v>1274</v>
      </c>
      <c r="KSW491" s="157" t="s">
        <v>1274</v>
      </c>
      <c r="KSX491" s="157" t="s">
        <v>1274</v>
      </c>
      <c r="KSY491" s="157" t="s">
        <v>1274</v>
      </c>
      <c r="KSZ491" s="157" t="s">
        <v>1274</v>
      </c>
      <c r="KTA491" s="157" t="s">
        <v>1274</v>
      </c>
      <c r="KTB491" s="157" t="s">
        <v>1274</v>
      </c>
      <c r="KTC491" s="157" t="s">
        <v>1274</v>
      </c>
      <c r="KTD491" s="157" t="s">
        <v>1274</v>
      </c>
      <c r="KTE491" s="157" t="s">
        <v>1274</v>
      </c>
      <c r="KTF491" s="157" t="s">
        <v>1274</v>
      </c>
      <c r="KTG491" s="157" t="s">
        <v>1274</v>
      </c>
      <c r="KTH491" s="157" t="s">
        <v>1274</v>
      </c>
      <c r="KTI491" s="157" t="s">
        <v>1274</v>
      </c>
      <c r="KTJ491" s="157" t="s">
        <v>1274</v>
      </c>
      <c r="KTK491" s="157" t="s">
        <v>1274</v>
      </c>
      <c r="KTL491" s="157" t="s">
        <v>1274</v>
      </c>
      <c r="KTM491" s="157" t="s">
        <v>1274</v>
      </c>
      <c r="KTN491" s="157" t="s">
        <v>1274</v>
      </c>
      <c r="KTO491" s="157" t="s">
        <v>1274</v>
      </c>
      <c r="KTP491" s="157" t="s">
        <v>1274</v>
      </c>
      <c r="KTQ491" s="157" t="s">
        <v>1274</v>
      </c>
      <c r="KTR491" s="157" t="s">
        <v>1274</v>
      </c>
      <c r="KTS491" s="157" t="s">
        <v>1274</v>
      </c>
      <c r="KTT491" s="157" t="s">
        <v>1274</v>
      </c>
      <c r="KTU491" s="157" t="s">
        <v>1274</v>
      </c>
      <c r="KTV491" s="157" t="s">
        <v>1274</v>
      </c>
      <c r="KTW491" s="157" t="s">
        <v>1274</v>
      </c>
      <c r="KTX491" s="157" t="s">
        <v>1274</v>
      </c>
      <c r="KTY491" s="157" t="s">
        <v>1274</v>
      </c>
      <c r="KTZ491" s="157" t="s">
        <v>1274</v>
      </c>
      <c r="KUA491" s="157" t="s">
        <v>1274</v>
      </c>
      <c r="KUB491" s="157" t="s">
        <v>1274</v>
      </c>
      <c r="KUC491" s="157" t="s">
        <v>1274</v>
      </c>
      <c r="KUD491" s="157" t="s">
        <v>1274</v>
      </c>
      <c r="KUE491" s="157" t="s">
        <v>1274</v>
      </c>
      <c r="KUF491" s="157" t="s">
        <v>1274</v>
      </c>
      <c r="KUG491" s="157" t="s">
        <v>1274</v>
      </c>
      <c r="KUH491" s="157" t="s">
        <v>1274</v>
      </c>
      <c r="KUI491" s="157" t="s">
        <v>1274</v>
      </c>
      <c r="KUJ491" s="157" t="s">
        <v>1274</v>
      </c>
      <c r="KUK491" s="157" t="s">
        <v>1274</v>
      </c>
      <c r="KUL491" s="157" t="s">
        <v>1274</v>
      </c>
      <c r="KUM491" s="157" t="s">
        <v>1274</v>
      </c>
      <c r="KUN491" s="157" t="s">
        <v>1274</v>
      </c>
      <c r="KUO491" s="157" t="s">
        <v>1274</v>
      </c>
      <c r="KUP491" s="157" t="s">
        <v>1274</v>
      </c>
      <c r="KUQ491" s="157" t="s">
        <v>1274</v>
      </c>
      <c r="KUR491" s="157" t="s">
        <v>1274</v>
      </c>
      <c r="KUS491" s="157" t="s">
        <v>1274</v>
      </c>
      <c r="KUT491" s="157" t="s">
        <v>1274</v>
      </c>
      <c r="KUU491" s="157" t="s">
        <v>1274</v>
      </c>
      <c r="KUV491" s="157" t="s">
        <v>1274</v>
      </c>
      <c r="KUW491" s="157" t="s">
        <v>1274</v>
      </c>
      <c r="KUX491" s="157" t="s">
        <v>1274</v>
      </c>
      <c r="KUY491" s="157" t="s">
        <v>1274</v>
      </c>
      <c r="KUZ491" s="157" t="s">
        <v>1274</v>
      </c>
      <c r="KVA491" s="157" t="s">
        <v>1274</v>
      </c>
      <c r="KVB491" s="157" t="s">
        <v>1274</v>
      </c>
      <c r="KVC491" s="157" t="s">
        <v>1274</v>
      </c>
      <c r="KVD491" s="157" t="s">
        <v>1274</v>
      </c>
      <c r="KVE491" s="157" t="s">
        <v>1274</v>
      </c>
      <c r="KVF491" s="157" t="s">
        <v>1274</v>
      </c>
      <c r="KVG491" s="157" t="s">
        <v>1274</v>
      </c>
      <c r="KVH491" s="157" t="s">
        <v>1274</v>
      </c>
      <c r="KVI491" s="157" t="s">
        <v>1274</v>
      </c>
      <c r="KVJ491" s="157" t="s">
        <v>1274</v>
      </c>
      <c r="KVK491" s="157" t="s">
        <v>1274</v>
      </c>
      <c r="KVL491" s="157" t="s">
        <v>1274</v>
      </c>
      <c r="KVM491" s="157" t="s">
        <v>1274</v>
      </c>
      <c r="KVN491" s="157" t="s">
        <v>1274</v>
      </c>
      <c r="KVO491" s="157" t="s">
        <v>1274</v>
      </c>
      <c r="KVP491" s="157" t="s">
        <v>1274</v>
      </c>
      <c r="KVQ491" s="157" t="s">
        <v>1274</v>
      </c>
      <c r="KVR491" s="157" t="s">
        <v>1274</v>
      </c>
      <c r="KVS491" s="157" t="s">
        <v>1274</v>
      </c>
      <c r="KVT491" s="157" t="s">
        <v>1274</v>
      </c>
      <c r="KVU491" s="157" t="s">
        <v>1274</v>
      </c>
      <c r="KVV491" s="157" t="s">
        <v>1274</v>
      </c>
      <c r="KVW491" s="157" t="s">
        <v>1274</v>
      </c>
      <c r="KVX491" s="157" t="s">
        <v>1274</v>
      </c>
      <c r="KVY491" s="157" t="s">
        <v>1274</v>
      </c>
      <c r="KVZ491" s="157" t="s">
        <v>1274</v>
      </c>
      <c r="KWA491" s="157" t="s">
        <v>1274</v>
      </c>
      <c r="KWB491" s="157" t="s">
        <v>1274</v>
      </c>
      <c r="KWC491" s="157" t="s">
        <v>1274</v>
      </c>
      <c r="KWD491" s="157" t="s">
        <v>1274</v>
      </c>
      <c r="KWE491" s="157" t="s">
        <v>1274</v>
      </c>
      <c r="KWF491" s="157" t="s">
        <v>1274</v>
      </c>
      <c r="KWG491" s="157" t="s">
        <v>1274</v>
      </c>
      <c r="KWH491" s="157" t="s">
        <v>1274</v>
      </c>
      <c r="KWI491" s="157" t="s">
        <v>1274</v>
      </c>
      <c r="KWJ491" s="157" t="s">
        <v>1274</v>
      </c>
      <c r="KWK491" s="157" t="s">
        <v>1274</v>
      </c>
      <c r="KWL491" s="157" t="s">
        <v>1274</v>
      </c>
      <c r="KWM491" s="157" t="s">
        <v>1274</v>
      </c>
      <c r="KWN491" s="157" t="s">
        <v>1274</v>
      </c>
      <c r="KWO491" s="157" t="s">
        <v>1274</v>
      </c>
      <c r="KWP491" s="157" t="s">
        <v>1274</v>
      </c>
      <c r="KWQ491" s="157" t="s">
        <v>1274</v>
      </c>
      <c r="KWR491" s="157" t="s">
        <v>1274</v>
      </c>
      <c r="KWS491" s="157" t="s">
        <v>1274</v>
      </c>
      <c r="KWT491" s="157" t="s">
        <v>1274</v>
      </c>
      <c r="KWU491" s="157" t="s">
        <v>1274</v>
      </c>
      <c r="KWV491" s="157" t="s">
        <v>1274</v>
      </c>
      <c r="KWW491" s="157" t="s">
        <v>1274</v>
      </c>
      <c r="KWX491" s="157" t="s">
        <v>1274</v>
      </c>
      <c r="KWY491" s="157" t="s">
        <v>1274</v>
      </c>
      <c r="KWZ491" s="157" t="s">
        <v>1274</v>
      </c>
      <c r="KXA491" s="157" t="s">
        <v>1274</v>
      </c>
      <c r="KXB491" s="157" t="s">
        <v>1274</v>
      </c>
      <c r="KXC491" s="157" t="s">
        <v>1274</v>
      </c>
      <c r="KXD491" s="157" t="s">
        <v>1274</v>
      </c>
      <c r="KXE491" s="157" t="s">
        <v>1274</v>
      </c>
      <c r="KXF491" s="157" t="s">
        <v>1274</v>
      </c>
      <c r="KXG491" s="157" t="s">
        <v>1274</v>
      </c>
      <c r="KXH491" s="157" t="s">
        <v>1274</v>
      </c>
      <c r="KXI491" s="157" t="s">
        <v>1274</v>
      </c>
      <c r="KXJ491" s="157" t="s">
        <v>1274</v>
      </c>
      <c r="KXK491" s="157" t="s">
        <v>1274</v>
      </c>
      <c r="KXL491" s="157" t="s">
        <v>1274</v>
      </c>
      <c r="KXM491" s="157" t="s">
        <v>1274</v>
      </c>
      <c r="KXN491" s="157" t="s">
        <v>1274</v>
      </c>
      <c r="KXO491" s="157" t="s">
        <v>1274</v>
      </c>
      <c r="KXP491" s="157" t="s">
        <v>1274</v>
      </c>
      <c r="KXQ491" s="157" t="s">
        <v>1274</v>
      </c>
      <c r="KXR491" s="157" t="s">
        <v>1274</v>
      </c>
      <c r="KXS491" s="157" t="s">
        <v>1274</v>
      </c>
      <c r="KXT491" s="157" t="s">
        <v>1274</v>
      </c>
      <c r="KXU491" s="157" t="s">
        <v>1274</v>
      </c>
      <c r="KXV491" s="157" t="s">
        <v>1274</v>
      </c>
      <c r="KXW491" s="157" t="s">
        <v>1274</v>
      </c>
      <c r="KXX491" s="157" t="s">
        <v>1274</v>
      </c>
      <c r="KXY491" s="157" t="s">
        <v>1274</v>
      </c>
      <c r="KXZ491" s="157" t="s">
        <v>1274</v>
      </c>
      <c r="KYA491" s="157" t="s">
        <v>1274</v>
      </c>
      <c r="KYB491" s="157" t="s">
        <v>1274</v>
      </c>
      <c r="KYC491" s="157" t="s">
        <v>1274</v>
      </c>
      <c r="KYD491" s="157" t="s">
        <v>1274</v>
      </c>
      <c r="KYE491" s="157" t="s">
        <v>1274</v>
      </c>
      <c r="KYF491" s="157" t="s">
        <v>1274</v>
      </c>
      <c r="KYG491" s="157" t="s">
        <v>1274</v>
      </c>
      <c r="KYH491" s="157" t="s">
        <v>1274</v>
      </c>
      <c r="KYI491" s="157" t="s">
        <v>1274</v>
      </c>
      <c r="KYJ491" s="157" t="s">
        <v>1274</v>
      </c>
      <c r="KYK491" s="157" t="s">
        <v>1274</v>
      </c>
      <c r="KYL491" s="157" t="s">
        <v>1274</v>
      </c>
      <c r="KYM491" s="157" t="s">
        <v>1274</v>
      </c>
      <c r="KYN491" s="157" t="s">
        <v>1274</v>
      </c>
      <c r="KYO491" s="157" t="s">
        <v>1274</v>
      </c>
      <c r="KYP491" s="157" t="s">
        <v>1274</v>
      </c>
      <c r="KYQ491" s="157" t="s">
        <v>1274</v>
      </c>
      <c r="KYR491" s="157" t="s">
        <v>1274</v>
      </c>
      <c r="KYS491" s="157" t="s">
        <v>1274</v>
      </c>
      <c r="KYT491" s="157" t="s">
        <v>1274</v>
      </c>
      <c r="KYU491" s="157" t="s">
        <v>1274</v>
      </c>
      <c r="KYV491" s="157" t="s">
        <v>1274</v>
      </c>
      <c r="KYW491" s="157" t="s">
        <v>1274</v>
      </c>
      <c r="KYX491" s="157" t="s">
        <v>1274</v>
      </c>
      <c r="KYY491" s="157" t="s">
        <v>1274</v>
      </c>
      <c r="KYZ491" s="157" t="s">
        <v>1274</v>
      </c>
      <c r="KZA491" s="157" t="s">
        <v>1274</v>
      </c>
      <c r="KZB491" s="157" t="s">
        <v>1274</v>
      </c>
      <c r="KZC491" s="157" t="s">
        <v>1274</v>
      </c>
      <c r="KZD491" s="157" t="s">
        <v>1274</v>
      </c>
      <c r="KZE491" s="157" t="s">
        <v>1274</v>
      </c>
      <c r="KZF491" s="157" t="s">
        <v>1274</v>
      </c>
      <c r="KZG491" s="157" t="s">
        <v>1274</v>
      </c>
      <c r="KZH491" s="157" t="s">
        <v>1274</v>
      </c>
      <c r="KZI491" s="157" t="s">
        <v>1274</v>
      </c>
      <c r="KZJ491" s="157" t="s">
        <v>1274</v>
      </c>
      <c r="KZK491" s="157" t="s">
        <v>1274</v>
      </c>
      <c r="KZL491" s="157" t="s">
        <v>1274</v>
      </c>
      <c r="KZM491" s="157" t="s">
        <v>1274</v>
      </c>
      <c r="KZN491" s="157" t="s">
        <v>1274</v>
      </c>
      <c r="KZO491" s="157" t="s">
        <v>1274</v>
      </c>
      <c r="KZP491" s="157" t="s">
        <v>1274</v>
      </c>
      <c r="KZQ491" s="157" t="s">
        <v>1274</v>
      </c>
      <c r="KZR491" s="157" t="s">
        <v>1274</v>
      </c>
      <c r="KZS491" s="157" t="s">
        <v>1274</v>
      </c>
      <c r="KZT491" s="157" t="s">
        <v>1274</v>
      </c>
      <c r="KZU491" s="157" t="s">
        <v>1274</v>
      </c>
      <c r="KZV491" s="157" t="s">
        <v>1274</v>
      </c>
      <c r="KZW491" s="157" t="s">
        <v>1274</v>
      </c>
      <c r="KZX491" s="157" t="s">
        <v>1274</v>
      </c>
      <c r="KZY491" s="157" t="s">
        <v>1274</v>
      </c>
      <c r="KZZ491" s="157" t="s">
        <v>1274</v>
      </c>
      <c r="LAA491" s="157" t="s">
        <v>1274</v>
      </c>
      <c r="LAB491" s="157" t="s">
        <v>1274</v>
      </c>
      <c r="LAC491" s="157" t="s">
        <v>1274</v>
      </c>
      <c r="LAD491" s="157" t="s">
        <v>1274</v>
      </c>
      <c r="LAE491" s="157" t="s">
        <v>1274</v>
      </c>
      <c r="LAF491" s="157" t="s">
        <v>1274</v>
      </c>
      <c r="LAG491" s="157" t="s">
        <v>1274</v>
      </c>
      <c r="LAH491" s="157" t="s">
        <v>1274</v>
      </c>
      <c r="LAI491" s="157" t="s">
        <v>1274</v>
      </c>
      <c r="LAJ491" s="157" t="s">
        <v>1274</v>
      </c>
      <c r="LAK491" s="157" t="s">
        <v>1274</v>
      </c>
      <c r="LAL491" s="157" t="s">
        <v>1274</v>
      </c>
      <c r="LAM491" s="157" t="s">
        <v>1274</v>
      </c>
      <c r="LAN491" s="157" t="s">
        <v>1274</v>
      </c>
      <c r="LAO491" s="157" t="s">
        <v>1274</v>
      </c>
      <c r="LAP491" s="157" t="s">
        <v>1274</v>
      </c>
      <c r="LAQ491" s="157" t="s">
        <v>1274</v>
      </c>
      <c r="LAR491" s="157" t="s">
        <v>1274</v>
      </c>
      <c r="LAS491" s="157" t="s">
        <v>1274</v>
      </c>
      <c r="LAT491" s="157" t="s">
        <v>1274</v>
      </c>
      <c r="LAU491" s="157" t="s">
        <v>1274</v>
      </c>
      <c r="LAV491" s="157" t="s">
        <v>1274</v>
      </c>
      <c r="LAW491" s="157" t="s">
        <v>1274</v>
      </c>
      <c r="LAX491" s="157" t="s">
        <v>1274</v>
      </c>
      <c r="LAY491" s="157" t="s">
        <v>1274</v>
      </c>
      <c r="LAZ491" s="157" t="s">
        <v>1274</v>
      </c>
      <c r="LBA491" s="157" t="s">
        <v>1274</v>
      </c>
      <c r="LBB491" s="157" t="s">
        <v>1274</v>
      </c>
      <c r="LBC491" s="157" t="s">
        <v>1274</v>
      </c>
      <c r="LBD491" s="157" t="s">
        <v>1274</v>
      </c>
      <c r="LBE491" s="157" t="s">
        <v>1274</v>
      </c>
      <c r="LBF491" s="157" t="s">
        <v>1274</v>
      </c>
      <c r="LBG491" s="157" t="s">
        <v>1274</v>
      </c>
      <c r="LBH491" s="157" t="s">
        <v>1274</v>
      </c>
      <c r="LBI491" s="157" t="s">
        <v>1274</v>
      </c>
      <c r="LBJ491" s="157" t="s">
        <v>1274</v>
      </c>
      <c r="LBK491" s="157" t="s">
        <v>1274</v>
      </c>
      <c r="LBL491" s="157" t="s">
        <v>1274</v>
      </c>
      <c r="LBM491" s="157" t="s">
        <v>1274</v>
      </c>
      <c r="LBN491" s="157" t="s">
        <v>1274</v>
      </c>
      <c r="LBO491" s="157" t="s">
        <v>1274</v>
      </c>
      <c r="LBP491" s="157" t="s">
        <v>1274</v>
      </c>
      <c r="LBQ491" s="157" t="s">
        <v>1274</v>
      </c>
      <c r="LBR491" s="157" t="s">
        <v>1274</v>
      </c>
      <c r="LBS491" s="157" t="s">
        <v>1274</v>
      </c>
      <c r="LBT491" s="157" t="s">
        <v>1274</v>
      </c>
      <c r="LBU491" s="157" t="s">
        <v>1274</v>
      </c>
      <c r="LBV491" s="157" t="s">
        <v>1274</v>
      </c>
      <c r="LBW491" s="157" t="s">
        <v>1274</v>
      </c>
      <c r="LBX491" s="157" t="s">
        <v>1274</v>
      </c>
      <c r="LBY491" s="157" t="s">
        <v>1274</v>
      </c>
      <c r="LBZ491" s="157" t="s">
        <v>1274</v>
      </c>
      <c r="LCA491" s="157" t="s">
        <v>1274</v>
      </c>
      <c r="LCB491" s="157" t="s">
        <v>1274</v>
      </c>
      <c r="LCC491" s="157" t="s">
        <v>1274</v>
      </c>
      <c r="LCD491" s="157" t="s">
        <v>1274</v>
      </c>
      <c r="LCE491" s="157" t="s">
        <v>1274</v>
      </c>
      <c r="LCF491" s="157" t="s">
        <v>1274</v>
      </c>
      <c r="LCG491" s="157" t="s">
        <v>1274</v>
      </c>
      <c r="LCH491" s="157" t="s">
        <v>1274</v>
      </c>
      <c r="LCI491" s="157" t="s">
        <v>1274</v>
      </c>
      <c r="LCJ491" s="157" t="s">
        <v>1274</v>
      </c>
      <c r="LCK491" s="157" t="s">
        <v>1274</v>
      </c>
      <c r="LCL491" s="157" t="s">
        <v>1274</v>
      </c>
      <c r="LCM491" s="157" t="s">
        <v>1274</v>
      </c>
      <c r="LCN491" s="157" t="s">
        <v>1274</v>
      </c>
      <c r="LCO491" s="157" t="s">
        <v>1274</v>
      </c>
      <c r="LCP491" s="157" t="s">
        <v>1274</v>
      </c>
      <c r="LCQ491" s="157" t="s">
        <v>1274</v>
      </c>
      <c r="LCR491" s="157" t="s">
        <v>1274</v>
      </c>
      <c r="LCS491" s="157" t="s">
        <v>1274</v>
      </c>
      <c r="LCT491" s="157" t="s">
        <v>1274</v>
      </c>
      <c r="LCU491" s="157" t="s">
        <v>1274</v>
      </c>
      <c r="LCV491" s="157" t="s">
        <v>1274</v>
      </c>
      <c r="LCW491" s="157" t="s">
        <v>1274</v>
      </c>
      <c r="LCX491" s="157" t="s">
        <v>1274</v>
      </c>
      <c r="LCY491" s="157" t="s">
        <v>1274</v>
      </c>
      <c r="LCZ491" s="157" t="s">
        <v>1274</v>
      </c>
      <c r="LDA491" s="157" t="s">
        <v>1274</v>
      </c>
      <c r="LDB491" s="157" t="s">
        <v>1274</v>
      </c>
      <c r="LDC491" s="157" t="s">
        <v>1274</v>
      </c>
      <c r="LDD491" s="157" t="s">
        <v>1274</v>
      </c>
      <c r="LDE491" s="157" t="s">
        <v>1274</v>
      </c>
      <c r="LDF491" s="157" t="s">
        <v>1274</v>
      </c>
      <c r="LDG491" s="157" t="s">
        <v>1274</v>
      </c>
      <c r="LDH491" s="157" t="s">
        <v>1274</v>
      </c>
      <c r="LDI491" s="157" t="s">
        <v>1274</v>
      </c>
      <c r="LDJ491" s="157" t="s">
        <v>1274</v>
      </c>
      <c r="LDK491" s="157" t="s">
        <v>1274</v>
      </c>
      <c r="LDL491" s="157" t="s">
        <v>1274</v>
      </c>
      <c r="LDM491" s="157" t="s">
        <v>1274</v>
      </c>
      <c r="LDN491" s="157" t="s">
        <v>1274</v>
      </c>
      <c r="LDO491" s="157" t="s">
        <v>1274</v>
      </c>
      <c r="LDP491" s="157" t="s">
        <v>1274</v>
      </c>
      <c r="LDQ491" s="157" t="s">
        <v>1274</v>
      </c>
      <c r="LDR491" s="157" t="s">
        <v>1274</v>
      </c>
      <c r="LDS491" s="157" t="s">
        <v>1274</v>
      </c>
      <c r="LDT491" s="157" t="s">
        <v>1274</v>
      </c>
      <c r="LDU491" s="157" t="s">
        <v>1274</v>
      </c>
      <c r="LDV491" s="157" t="s">
        <v>1274</v>
      </c>
      <c r="LDW491" s="157" t="s">
        <v>1274</v>
      </c>
      <c r="LDX491" s="157" t="s">
        <v>1274</v>
      </c>
      <c r="LDY491" s="157" t="s">
        <v>1274</v>
      </c>
      <c r="LDZ491" s="157" t="s">
        <v>1274</v>
      </c>
      <c r="LEA491" s="157" t="s">
        <v>1274</v>
      </c>
      <c r="LEB491" s="157" t="s">
        <v>1274</v>
      </c>
      <c r="LEC491" s="157" t="s">
        <v>1274</v>
      </c>
      <c r="LED491" s="157" t="s">
        <v>1274</v>
      </c>
      <c r="LEE491" s="157" t="s">
        <v>1274</v>
      </c>
      <c r="LEF491" s="157" t="s">
        <v>1274</v>
      </c>
      <c r="LEG491" s="157" t="s">
        <v>1274</v>
      </c>
      <c r="LEH491" s="157" t="s">
        <v>1274</v>
      </c>
      <c r="LEI491" s="157" t="s">
        <v>1274</v>
      </c>
      <c r="LEJ491" s="157" t="s">
        <v>1274</v>
      </c>
      <c r="LEK491" s="157" t="s">
        <v>1274</v>
      </c>
      <c r="LEL491" s="157" t="s">
        <v>1274</v>
      </c>
      <c r="LEM491" s="157" t="s">
        <v>1274</v>
      </c>
      <c r="LEN491" s="157" t="s">
        <v>1274</v>
      </c>
      <c r="LEO491" s="157" t="s">
        <v>1274</v>
      </c>
      <c r="LEP491" s="157" t="s">
        <v>1274</v>
      </c>
      <c r="LEQ491" s="157" t="s">
        <v>1274</v>
      </c>
      <c r="LER491" s="157" t="s">
        <v>1274</v>
      </c>
      <c r="LES491" s="157" t="s">
        <v>1274</v>
      </c>
      <c r="LET491" s="157" t="s">
        <v>1274</v>
      </c>
      <c r="LEU491" s="157" t="s">
        <v>1274</v>
      </c>
      <c r="LEV491" s="157" t="s">
        <v>1274</v>
      </c>
      <c r="LEW491" s="157" t="s">
        <v>1274</v>
      </c>
      <c r="LEX491" s="157" t="s">
        <v>1274</v>
      </c>
      <c r="LEY491" s="157" t="s">
        <v>1274</v>
      </c>
      <c r="LEZ491" s="157" t="s">
        <v>1274</v>
      </c>
      <c r="LFA491" s="157" t="s">
        <v>1274</v>
      </c>
      <c r="LFB491" s="157" t="s">
        <v>1274</v>
      </c>
      <c r="LFC491" s="157" t="s">
        <v>1274</v>
      </c>
      <c r="LFD491" s="157" t="s">
        <v>1274</v>
      </c>
      <c r="LFE491" s="157" t="s">
        <v>1274</v>
      </c>
      <c r="LFF491" s="157" t="s">
        <v>1274</v>
      </c>
      <c r="LFG491" s="157" t="s">
        <v>1274</v>
      </c>
      <c r="LFH491" s="157" t="s">
        <v>1274</v>
      </c>
      <c r="LFI491" s="157" t="s">
        <v>1274</v>
      </c>
      <c r="LFJ491" s="157" t="s">
        <v>1274</v>
      </c>
      <c r="LFK491" s="157" t="s">
        <v>1274</v>
      </c>
      <c r="LFL491" s="157" t="s">
        <v>1274</v>
      </c>
      <c r="LFM491" s="157" t="s">
        <v>1274</v>
      </c>
      <c r="LFN491" s="157" t="s">
        <v>1274</v>
      </c>
      <c r="LFO491" s="157" t="s">
        <v>1274</v>
      </c>
      <c r="LFP491" s="157" t="s">
        <v>1274</v>
      </c>
      <c r="LFQ491" s="157" t="s">
        <v>1274</v>
      </c>
      <c r="LFR491" s="157" t="s">
        <v>1274</v>
      </c>
      <c r="LFS491" s="157" t="s">
        <v>1274</v>
      </c>
      <c r="LFT491" s="157" t="s">
        <v>1274</v>
      </c>
      <c r="LFU491" s="157" t="s">
        <v>1274</v>
      </c>
      <c r="LFV491" s="157" t="s">
        <v>1274</v>
      </c>
      <c r="LFW491" s="157" t="s">
        <v>1274</v>
      </c>
      <c r="LFX491" s="157" t="s">
        <v>1274</v>
      </c>
      <c r="LFY491" s="157" t="s">
        <v>1274</v>
      </c>
      <c r="LFZ491" s="157" t="s">
        <v>1274</v>
      </c>
      <c r="LGA491" s="157" t="s">
        <v>1274</v>
      </c>
      <c r="LGB491" s="157" t="s">
        <v>1274</v>
      </c>
      <c r="LGC491" s="157" t="s">
        <v>1274</v>
      </c>
      <c r="LGD491" s="157" t="s">
        <v>1274</v>
      </c>
      <c r="LGE491" s="157" t="s">
        <v>1274</v>
      </c>
      <c r="LGF491" s="157" t="s">
        <v>1274</v>
      </c>
      <c r="LGG491" s="157" t="s">
        <v>1274</v>
      </c>
      <c r="LGH491" s="157" t="s">
        <v>1274</v>
      </c>
      <c r="LGI491" s="157" t="s">
        <v>1274</v>
      </c>
      <c r="LGJ491" s="157" t="s">
        <v>1274</v>
      </c>
      <c r="LGK491" s="157" t="s">
        <v>1274</v>
      </c>
      <c r="LGL491" s="157" t="s">
        <v>1274</v>
      </c>
      <c r="LGM491" s="157" t="s">
        <v>1274</v>
      </c>
      <c r="LGN491" s="157" t="s">
        <v>1274</v>
      </c>
      <c r="LGO491" s="157" t="s">
        <v>1274</v>
      </c>
      <c r="LGP491" s="157" t="s">
        <v>1274</v>
      </c>
      <c r="LGQ491" s="157" t="s">
        <v>1274</v>
      </c>
      <c r="LGR491" s="157" t="s">
        <v>1274</v>
      </c>
      <c r="LGS491" s="157" t="s">
        <v>1274</v>
      </c>
      <c r="LGT491" s="157" t="s">
        <v>1274</v>
      </c>
      <c r="LGU491" s="157" t="s">
        <v>1274</v>
      </c>
      <c r="LGV491" s="157" t="s">
        <v>1274</v>
      </c>
      <c r="LGW491" s="157" t="s">
        <v>1274</v>
      </c>
      <c r="LGX491" s="157" t="s">
        <v>1274</v>
      </c>
      <c r="LGY491" s="157" t="s">
        <v>1274</v>
      </c>
      <c r="LGZ491" s="157" t="s">
        <v>1274</v>
      </c>
      <c r="LHA491" s="157" t="s">
        <v>1274</v>
      </c>
      <c r="LHB491" s="157" t="s">
        <v>1274</v>
      </c>
      <c r="LHC491" s="157" t="s">
        <v>1274</v>
      </c>
      <c r="LHD491" s="157" t="s">
        <v>1274</v>
      </c>
      <c r="LHE491" s="157" t="s">
        <v>1274</v>
      </c>
      <c r="LHF491" s="157" t="s">
        <v>1274</v>
      </c>
      <c r="LHG491" s="157" t="s">
        <v>1274</v>
      </c>
      <c r="LHH491" s="157" t="s">
        <v>1274</v>
      </c>
      <c r="LHI491" s="157" t="s">
        <v>1274</v>
      </c>
      <c r="LHJ491" s="157" t="s">
        <v>1274</v>
      </c>
      <c r="LHK491" s="157" t="s">
        <v>1274</v>
      </c>
      <c r="LHL491" s="157" t="s">
        <v>1274</v>
      </c>
      <c r="LHM491" s="157" t="s">
        <v>1274</v>
      </c>
      <c r="LHN491" s="157" t="s">
        <v>1274</v>
      </c>
      <c r="LHO491" s="157" t="s">
        <v>1274</v>
      </c>
      <c r="LHP491" s="157" t="s">
        <v>1274</v>
      </c>
      <c r="LHQ491" s="157" t="s">
        <v>1274</v>
      </c>
      <c r="LHR491" s="157" t="s">
        <v>1274</v>
      </c>
      <c r="LHS491" s="157" t="s">
        <v>1274</v>
      </c>
      <c r="LHT491" s="157" t="s">
        <v>1274</v>
      </c>
      <c r="LHU491" s="157" t="s">
        <v>1274</v>
      </c>
      <c r="LHV491" s="157" t="s">
        <v>1274</v>
      </c>
      <c r="LHW491" s="157" t="s">
        <v>1274</v>
      </c>
      <c r="LHX491" s="157" t="s">
        <v>1274</v>
      </c>
      <c r="LHY491" s="157" t="s">
        <v>1274</v>
      </c>
      <c r="LHZ491" s="157" t="s">
        <v>1274</v>
      </c>
      <c r="LIA491" s="157" t="s">
        <v>1274</v>
      </c>
      <c r="LIB491" s="157" t="s">
        <v>1274</v>
      </c>
      <c r="LIC491" s="157" t="s">
        <v>1274</v>
      </c>
      <c r="LID491" s="157" t="s">
        <v>1274</v>
      </c>
      <c r="LIE491" s="157" t="s">
        <v>1274</v>
      </c>
      <c r="LIF491" s="157" t="s">
        <v>1274</v>
      </c>
      <c r="LIG491" s="157" t="s">
        <v>1274</v>
      </c>
      <c r="LIH491" s="157" t="s">
        <v>1274</v>
      </c>
      <c r="LII491" s="157" t="s">
        <v>1274</v>
      </c>
      <c r="LIJ491" s="157" t="s">
        <v>1274</v>
      </c>
      <c r="LIK491" s="157" t="s">
        <v>1274</v>
      </c>
      <c r="LIL491" s="157" t="s">
        <v>1274</v>
      </c>
      <c r="LIM491" s="157" t="s">
        <v>1274</v>
      </c>
      <c r="LIN491" s="157" t="s">
        <v>1274</v>
      </c>
      <c r="LIO491" s="157" t="s">
        <v>1274</v>
      </c>
      <c r="LIP491" s="157" t="s">
        <v>1274</v>
      </c>
      <c r="LIQ491" s="157" t="s">
        <v>1274</v>
      </c>
      <c r="LIR491" s="157" t="s">
        <v>1274</v>
      </c>
      <c r="LIS491" s="157" t="s">
        <v>1274</v>
      </c>
      <c r="LIT491" s="157" t="s">
        <v>1274</v>
      </c>
      <c r="LIU491" s="157" t="s">
        <v>1274</v>
      </c>
      <c r="LIV491" s="157" t="s">
        <v>1274</v>
      </c>
      <c r="LIW491" s="157" t="s">
        <v>1274</v>
      </c>
      <c r="LIX491" s="157" t="s">
        <v>1274</v>
      </c>
      <c r="LIY491" s="157" t="s">
        <v>1274</v>
      </c>
      <c r="LIZ491" s="157" t="s">
        <v>1274</v>
      </c>
      <c r="LJA491" s="157" t="s">
        <v>1274</v>
      </c>
      <c r="LJB491" s="157" t="s">
        <v>1274</v>
      </c>
      <c r="LJC491" s="157" t="s">
        <v>1274</v>
      </c>
      <c r="LJD491" s="157" t="s">
        <v>1274</v>
      </c>
      <c r="LJE491" s="157" t="s">
        <v>1274</v>
      </c>
      <c r="LJF491" s="157" t="s">
        <v>1274</v>
      </c>
      <c r="LJG491" s="157" t="s">
        <v>1274</v>
      </c>
      <c r="LJH491" s="157" t="s">
        <v>1274</v>
      </c>
      <c r="LJI491" s="157" t="s">
        <v>1274</v>
      </c>
      <c r="LJJ491" s="157" t="s">
        <v>1274</v>
      </c>
      <c r="LJK491" s="157" t="s">
        <v>1274</v>
      </c>
      <c r="LJL491" s="157" t="s">
        <v>1274</v>
      </c>
      <c r="LJM491" s="157" t="s">
        <v>1274</v>
      </c>
      <c r="LJN491" s="157" t="s">
        <v>1274</v>
      </c>
      <c r="LJO491" s="157" t="s">
        <v>1274</v>
      </c>
      <c r="LJP491" s="157" t="s">
        <v>1274</v>
      </c>
      <c r="LJQ491" s="157" t="s">
        <v>1274</v>
      </c>
      <c r="LJR491" s="157" t="s">
        <v>1274</v>
      </c>
      <c r="LJS491" s="157" t="s">
        <v>1274</v>
      </c>
      <c r="LJT491" s="157" t="s">
        <v>1274</v>
      </c>
      <c r="LJU491" s="157" t="s">
        <v>1274</v>
      </c>
      <c r="LJV491" s="157" t="s">
        <v>1274</v>
      </c>
      <c r="LJW491" s="157" t="s">
        <v>1274</v>
      </c>
      <c r="LJX491" s="157" t="s">
        <v>1274</v>
      </c>
      <c r="LJY491" s="157" t="s">
        <v>1274</v>
      </c>
      <c r="LJZ491" s="157" t="s">
        <v>1274</v>
      </c>
      <c r="LKA491" s="157" t="s">
        <v>1274</v>
      </c>
      <c r="LKB491" s="157" t="s">
        <v>1274</v>
      </c>
      <c r="LKC491" s="157" t="s">
        <v>1274</v>
      </c>
      <c r="LKD491" s="157" t="s">
        <v>1274</v>
      </c>
      <c r="LKE491" s="157" t="s">
        <v>1274</v>
      </c>
      <c r="LKF491" s="157" t="s">
        <v>1274</v>
      </c>
      <c r="LKG491" s="157" t="s">
        <v>1274</v>
      </c>
      <c r="LKH491" s="157" t="s">
        <v>1274</v>
      </c>
      <c r="LKI491" s="157" t="s">
        <v>1274</v>
      </c>
      <c r="LKJ491" s="157" t="s">
        <v>1274</v>
      </c>
      <c r="LKK491" s="157" t="s">
        <v>1274</v>
      </c>
      <c r="LKL491" s="157" t="s">
        <v>1274</v>
      </c>
      <c r="LKM491" s="157" t="s">
        <v>1274</v>
      </c>
      <c r="LKN491" s="157" t="s">
        <v>1274</v>
      </c>
      <c r="LKO491" s="157" t="s">
        <v>1274</v>
      </c>
      <c r="LKP491" s="157" t="s">
        <v>1274</v>
      </c>
      <c r="LKQ491" s="157" t="s">
        <v>1274</v>
      </c>
      <c r="LKR491" s="157" t="s">
        <v>1274</v>
      </c>
      <c r="LKS491" s="157" t="s">
        <v>1274</v>
      </c>
      <c r="LKT491" s="157" t="s">
        <v>1274</v>
      </c>
      <c r="LKU491" s="157" t="s">
        <v>1274</v>
      </c>
      <c r="LKV491" s="157" t="s">
        <v>1274</v>
      </c>
      <c r="LKW491" s="157" t="s">
        <v>1274</v>
      </c>
      <c r="LKX491" s="157" t="s">
        <v>1274</v>
      </c>
      <c r="LKY491" s="157" t="s">
        <v>1274</v>
      </c>
      <c r="LKZ491" s="157" t="s">
        <v>1274</v>
      </c>
      <c r="LLA491" s="157" t="s">
        <v>1274</v>
      </c>
      <c r="LLB491" s="157" t="s">
        <v>1274</v>
      </c>
      <c r="LLC491" s="157" t="s">
        <v>1274</v>
      </c>
      <c r="LLD491" s="157" t="s">
        <v>1274</v>
      </c>
      <c r="LLE491" s="157" t="s">
        <v>1274</v>
      </c>
      <c r="LLF491" s="157" t="s">
        <v>1274</v>
      </c>
      <c r="LLG491" s="157" t="s">
        <v>1274</v>
      </c>
      <c r="LLH491" s="157" t="s">
        <v>1274</v>
      </c>
      <c r="LLI491" s="157" t="s">
        <v>1274</v>
      </c>
      <c r="LLJ491" s="157" t="s">
        <v>1274</v>
      </c>
      <c r="LLK491" s="157" t="s">
        <v>1274</v>
      </c>
      <c r="LLL491" s="157" t="s">
        <v>1274</v>
      </c>
      <c r="LLM491" s="157" t="s">
        <v>1274</v>
      </c>
      <c r="LLN491" s="157" t="s">
        <v>1274</v>
      </c>
      <c r="LLO491" s="157" t="s">
        <v>1274</v>
      </c>
      <c r="LLP491" s="157" t="s">
        <v>1274</v>
      </c>
      <c r="LLQ491" s="157" t="s">
        <v>1274</v>
      </c>
      <c r="LLR491" s="157" t="s">
        <v>1274</v>
      </c>
      <c r="LLS491" s="157" t="s">
        <v>1274</v>
      </c>
      <c r="LLT491" s="157" t="s">
        <v>1274</v>
      </c>
      <c r="LLU491" s="157" t="s">
        <v>1274</v>
      </c>
      <c r="LLV491" s="157" t="s">
        <v>1274</v>
      </c>
      <c r="LLW491" s="157" t="s">
        <v>1274</v>
      </c>
      <c r="LLX491" s="157" t="s">
        <v>1274</v>
      </c>
      <c r="LLY491" s="157" t="s">
        <v>1274</v>
      </c>
      <c r="LLZ491" s="157" t="s">
        <v>1274</v>
      </c>
      <c r="LMA491" s="157" t="s">
        <v>1274</v>
      </c>
      <c r="LMB491" s="157" t="s">
        <v>1274</v>
      </c>
      <c r="LMC491" s="157" t="s">
        <v>1274</v>
      </c>
      <c r="LMD491" s="157" t="s">
        <v>1274</v>
      </c>
      <c r="LME491" s="157" t="s">
        <v>1274</v>
      </c>
      <c r="LMF491" s="157" t="s">
        <v>1274</v>
      </c>
      <c r="LMG491" s="157" t="s">
        <v>1274</v>
      </c>
      <c r="LMH491" s="157" t="s">
        <v>1274</v>
      </c>
      <c r="LMI491" s="157" t="s">
        <v>1274</v>
      </c>
      <c r="LMJ491" s="157" t="s">
        <v>1274</v>
      </c>
      <c r="LMK491" s="157" t="s">
        <v>1274</v>
      </c>
      <c r="LML491" s="157" t="s">
        <v>1274</v>
      </c>
      <c r="LMM491" s="157" t="s">
        <v>1274</v>
      </c>
      <c r="LMN491" s="157" t="s">
        <v>1274</v>
      </c>
      <c r="LMO491" s="157" t="s">
        <v>1274</v>
      </c>
      <c r="LMP491" s="157" t="s">
        <v>1274</v>
      </c>
      <c r="LMQ491" s="157" t="s">
        <v>1274</v>
      </c>
      <c r="LMR491" s="157" t="s">
        <v>1274</v>
      </c>
      <c r="LMS491" s="157" t="s">
        <v>1274</v>
      </c>
      <c r="LMT491" s="157" t="s">
        <v>1274</v>
      </c>
      <c r="LMU491" s="157" t="s">
        <v>1274</v>
      </c>
      <c r="LMV491" s="157" t="s">
        <v>1274</v>
      </c>
      <c r="LMW491" s="157" t="s">
        <v>1274</v>
      </c>
      <c r="LMX491" s="157" t="s">
        <v>1274</v>
      </c>
      <c r="LMY491" s="157" t="s">
        <v>1274</v>
      </c>
      <c r="LMZ491" s="157" t="s">
        <v>1274</v>
      </c>
      <c r="LNA491" s="157" t="s">
        <v>1274</v>
      </c>
      <c r="LNB491" s="157" t="s">
        <v>1274</v>
      </c>
      <c r="LNC491" s="157" t="s">
        <v>1274</v>
      </c>
      <c r="LND491" s="157" t="s">
        <v>1274</v>
      </c>
      <c r="LNE491" s="157" t="s">
        <v>1274</v>
      </c>
      <c r="LNF491" s="157" t="s">
        <v>1274</v>
      </c>
      <c r="LNG491" s="157" t="s">
        <v>1274</v>
      </c>
      <c r="LNH491" s="157" t="s">
        <v>1274</v>
      </c>
      <c r="LNI491" s="157" t="s">
        <v>1274</v>
      </c>
      <c r="LNJ491" s="157" t="s">
        <v>1274</v>
      </c>
      <c r="LNK491" s="157" t="s">
        <v>1274</v>
      </c>
      <c r="LNL491" s="157" t="s">
        <v>1274</v>
      </c>
      <c r="LNM491" s="157" t="s">
        <v>1274</v>
      </c>
      <c r="LNN491" s="157" t="s">
        <v>1274</v>
      </c>
      <c r="LNO491" s="157" t="s">
        <v>1274</v>
      </c>
      <c r="LNP491" s="157" t="s">
        <v>1274</v>
      </c>
      <c r="LNQ491" s="157" t="s">
        <v>1274</v>
      </c>
      <c r="LNR491" s="157" t="s">
        <v>1274</v>
      </c>
      <c r="LNS491" s="157" t="s">
        <v>1274</v>
      </c>
      <c r="LNT491" s="157" t="s">
        <v>1274</v>
      </c>
      <c r="LNU491" s="157" t="s">
        <v>1274</v>
      </c>
      <c r="LNV491" s="157" t="s">
        <v>1274</v>
      </c>
      <c r="LNW491" s="157" t="s">
        <v>1274</v>
      </c>
      <c r="LNX491" s="157" t="s">
        <v>1274</v>
      </c>
      <c r="LNY491" s="157" t="s">
        <v>1274</v>
      </c>
      <c r="LNZ491" s="157" t="s">
        <v>1274</v>
      </c>
      <c r="LOA491" s="157" t="s">
        <v>1274</v>
      </c>
      <c r="LOB491" s="157" t="s">
        <v>1274</v>
      </c>
      <c r="LOC491" s="157" t="s">
        <v>1274</v>
      </c>
      <c r="LOD491" s="157" t="s">
        <v>1274</v>
      </c>
      <c r="LOE491" s="157" t="s">
        <v>1274</v>
      </c>
      <c r="LOF491" s="157" t="s">
        <v>1274</v>
      </c>
      <c r="LOG491" s="157" t="s">
        <v>1274</v>
      </c>
      <c r="LOH491" s="157" t="s">
        <v>1274</v>
      </c>
      <c r="LOI491" s="157" t="s">
        <v>1274</v>
      </c>
      <c r="LOJ491" s="157" t="s">
        <v>1274</v>
      </c>
      <c r="LOK491" s="157" t="s">
        <v>1274</v>
      </c>
      <c r="LOL491" s="157" t="s">
        <v>1274</v>
      </c>
      <c r="LOM491" s="157" t="s">
        <v>1274</v>
      </c>
      <c r="LON491" s="157" t="s">
        <v>1274</v>
      </c>
      <c r="LOO491" s="157" t="s">
        <v>1274</v>
      </c>
      <c r="LOP491" s="157" t="s">
        <v>1274</v>
      </c>
      <c r="LOQ491" s="157" t="s">
        <v>1274</v>
      </c>
      <c r="LOR491" s="157" t="s">
        <v>1274</v>
      </c>
      <c r="LOS491" s="157" t="s">
        <v>1274</v>
      </c>
      <c r="LOT491" s="157" t="s">
        <v>1274</v>
      </c>
      <c r="LOU491" s="157" t="s">
        <v>1274</v>
      </c>
      <c r="LOV491" s="157" t="s">
        <v>1274</v>
      </c>
      <c r="LOW491" s="157" t="s">
        <v>1274</v>
      </c>
      <c r="LOX491" s="157" t="s">
        <v>1274</v>
      </c>
      <c r="LOY491" s="157" t="s">
        <v>1274</v>
      </c>
      <c r="LOZ491" s="157" t="s">
        <v>1274</v>
      </c>
      <c r="LPA491" s="157" t="s">
        <v>1274</v>
      </c>
      <c r="LPB491" s="157" t="s">
        <v>1274</v>
      </c>
      <c r="LPC491" s="157" t="s">
        <v>1274</v>
      </c>
      <c r="LPD491" s="157" t="s">
        <v>1274</v>
      </c>
      <c r="LPE491" s="157" t="s">
        <v>1274</v>
      </c>
      <c r="LPF491" s="157" t="s">
        <v>1274</v>
      </c>
      <c r="LPG491" s="157" t="s">
        <v>1274</v>
      </c>
      <c r="LPH491" s="157" t="s">
        <v>1274</v>
      </c>
      <c r="LPI491" s="157" t="s">
        <v>1274</v>
      </c>
      <c r="LPJ491" s="157" t="s">
        <v>1274</v>
      </c>
      <c r="LPK491" s="157" t="s">
        <v>1274</v>
      </c>
      <c r="LPL491" s="157" t="s">
        <v>1274</v>
      </c>
      <c r="LPM491" s="157" t="s">
        <v>1274</v>
      </c>
      <c r="LPN491" s="157" t="s">
        <v>1274</v>
      </c>
      <c r="LPO491" s="157" t="s">
        <v>1274</v>
      </c>
      <c r="LPP491" s="157" t="s">
        <v>1274</v>
      </c>
      <c r="LPQ491" s="157" t="s">
        <v>1274</v>
      </c>
      <c r="LPR491" s="157" t="s">
        <v>1274</v>
      </c>
      <c r="LPS491" s="157" t="s">
        <v>1274</v>
      </c>
      <c r="LPT491" s="157" t="s">
        <v>1274</v>
      </c>
      <c r="LPU491" s="157" t="s">
        <v>1274</v>
      </c>
      <c r="LPV491" s="157" t="s">
        <v>1274</v>
      </c>
      <c r="LPW491" s="157" t="s">
        <v>1274</v>
      </c>
      <c r="LPX491" s="157" t="s">
        <v>1274</v>
      </c>
      <c r="LPY491" s="157" t="s">
        <v>1274</v>
      </c>
      <c r="LPZ491" s="157" t="s">
        <v>1274</v>
      </c>
      <c r="LQA491" s="157" t="s">
        <v>1274</v>
      </c>
      <c r="LQB491" s="157" t="s">
        <v>1274</v>
      </c>
      <c r="LQC491" s="157" t="s">
        <v>1274</v>
      </c>
      <c r="LQD491" s="157" t="s">
        <v>1274</v>
      </c>
      <c r="LQE491" s="157" t="s">
        <v>1274</v>
      </c>
      <c r="LQF491" s="157" t="s">
        <v>1274</v>
      </c>
      <c r="LQG491" s="157" t="s">
        <v>1274</v>
      </c>
      <c r="LQH491" s="157" t="s">
        <v>1274</v>
      </c>
      <c r="LQI491" s="157" t="s">
        <v>1274</v>
      </c>
      <c r="LQJ491" s="157" t="s">
        <v>1274</v>
      </c>
      <c r="LQK491" s="157" t="s">
        <v>1274</v>
      </c>
      <c r="LQL491" s="157" t="s">
        <v>1274</v>
      </c>
      <c r="LQM491" s="157" t="s">
        <v>1274</v>
      </c>
      <c r="LQN491" s="157" t="s">
        <v>1274</v>
      </c>
      <c r="LQO491" s="157" t="s">
        <v>1274</v>
      </c>
      <c r="LQP491" s="157" t="s">
        <v>1274</v>
      </c>
      <c r="LQQ491" s="157" t="s">
        <v>1274</v>
      </c>
      <c r="LQR491" s="157" t="s">
        <v>1274</v>
      </c>
      <c r="LQS491" s="157" t="s">
        <v>1274</v>
      </c>
      <c r="LQT491" s="157" t="s">
        <v>1274</v>
      </c>
      <c r="LQU491" s="157" t="s">
        <v>1274</v>
      </c>
      <c r="LQV491" s="157" t="s">
        <v>1274</v>
      </c>
      <c r="LQW491" s="157" t="s">
        <v>1274</v>
      </c>
      <c r="LQX491" s="157" t="s">
        <v>1274</v>
      </c>
      <c r="LQY491" s="157" t="s">
        <v>1274</v>
      </c>
      <c r="LQZ491" s="157" t="s">
        <v>1274</v>
      </c>
      <c r="LRA491" s="157" t="s">
        <v>1274</v>
      </c>
      <c r="LRB491" s="157" t="s">
        <v>1274</v>
      </c>
      <c r="LRC491" s="157" t="s">
        <v>1274</v>
      </c>
      <c r="LRD491" s="157" t="s">
        <v>1274</v>
      </c>
      <c r="LRE491" s="157" t="s">
        <v>1274</v>
      </c>
      <c r="LRF491" s="157" t="s">
        <v>1274</v>
      </c>
      <c r="LRG491" s="157" t="s">
        <v>1274</v>
      </c>
      <c r="LRH491" s="157" t="s">
        <v>1274</v>
      </c>
      <c r="LRI491" s="157" t="s">
        <v>1274</v>
      </c>
      <c r="LRJ491" s="157" t="s">
        <v>1274</v>
      </c>
      <c r="LRK491" s="157" t="s">
        <v>1274</v>
      </c>
      <c r="LRL491" s="157" t="s">
        <v>1274</v>
      </c>
      <c r="LRM491" s="157" t="s">
        <v>1274</v>
      </c>
      <c r="LRN491" s="157" t="s">
        <v>1274</v>
      </c>
      <c r="LRO491" s="157" t="s">
        <v>1274</v>
      </c>
      <c r="LRP491" s="157" t="s">
        <v>1274</v>
      </c>
      <c r="LRQ491" s="157" t="s">
        <v>1274</v>
      </c>
      <c r="LRR491" s="157" t="s">
        <v>1274</v>
      </c>
      <c r="LRS491" s="157" t="s">
        <v>1274</v>
      </c>
      <c r="LRT491" s="157" t="s">
        <v>1274</v>
      </c>
      <c r="LRU491" s="157" t="s">
        <v>1274</v>
      </c>
      <c r="LRV491" s="157" t="s">
        <v>1274</v>
      </c>
      <c r="LRW491" s="157" t="s">
        <v>1274</v>
      </c>
      <c r="LRX491" s="157" t="s">
        <v>1274</v>
      </c>
      <c r="LRY491" s="157" t="s">
        <v>1274</v>
      </c>
      <c r="LRZ491" s="157" t="s">
        <v>1274</v>
      </c>
      <c r="LSA491" s="157" t="s">
        <v>1274</v>
      </c>
      <c r="LSB491" s="157" t="s">
        <v>1274</v>
      </c>
      <c r="LSC491" s="157" t="s">
        <v>1274</v>
      </c>
      <c r="LSD491" s="157" t="s">
        <v>1274</v>
      </c>
      <c r="LSE491" s="157" t="s">
        <v>1274</v>
      </c>
      <c r="LSF491" s="157" t="s">
        <v>1274</v>
      </c>
      <c r="LSG491" s="157" t="s">
        <v>1274</v>
      </c>
      <c r="LSH491" s="157" t="s">
        <v>1274</v>
      </c>
      <c r="LSI491" s="157" t="s">
        <v>1274</v>
      </c>
      <c r="LSJ491" s="157" t="s">
        <v>1274</v>
      </c>
      <c r="LSK491" s="157" t="s">
        <v>1274</v>
      </c>
      <c r="LSL491" s="157" t="s">
        <v>1274</v>
      </c>
      <c r="LSM491" s="157" t="s">
        <v>1274</v>
      </c>
      <c r="LSN491" s="157" t="s">
        <v>1274</v>
      </c>
      <c r="LSO491" s="157" t="s">
        <v>1274</v>
      </c>
      <c r="LSP491" s="157" t="s">
        <v>1274</v>
      </c>
      <c r="LSQ491" s="157" t="s">
        <v>1274</v>
      </c>
      <c r="LSR491" s="157" t="s">
        <v>1274</v>
      </c>
      <c r="LSS491" s="157" t="s">
        <v>1274</v>
      </c>
      <c r="LST491" s="157" t="s">
        <v>1274</v>
      </c>
      <c r="LSU491" s="157" t="s">
        <v>1274</v>
      </c>
      <c r="LSV491" s="157" t="s">
        <v>1274</v>
      </c>
      <c r="LSW491" s="157" t="s">
        <v>1274</v>
      </c>
      <c r="LSX491" s="157" t="s">
        <v>1274</v>
      </c>
      <c r="LSY491" s="157" t="s">
        <v>1274</v>
      </c>
      <c r="LSZ491" s="157" t="s">
        <v>1274</v>
      </c>
      <c r="LTA491" s="157" t="s">
        <v>1274</v>
      </c>
      <c r="LTB491" s="157" t="s">
        <v>1274</v>
      </c>
      <c r="LTC491" s="157" t="s">
        <v>1274</v>
      </c>
      <c r="LTD491" s="157" t="s">
        <v>1274</v>
      </c>
      <c r="LTE491" s="157" t="s">
        <v>1274</v>
      </c>
      <c r="LTF491" s="157" t="s">
        <v>1274</v>
      </c>
      <c r="LTG491" s="157" t="s">
        <v>1274</v>
      </c>
      <c r="LTH491" s="157" t="s">
        <v>1274</v>
      </c>
      <c r="LTI491" s="157" t="s">
        <v>1274</v>
      </c>
      <c r="LTJ491" s="157" t="s">
        <v>1274</v>
      </c>
      <c r="LTK491" s="157" t="s">
        <v>1274</v>
      </c>
      <c r="LTL491" s="157" t="s">
        <v>1274</v>
      </c>
      <c r="LTM491" s="157" t="s">
        <v>1274</v>
      </c>
      <c r="LTN491" s="157" t="s">
        <v>1274</v>
      </c>
      <c r="LTO491" s="157" t="s">
        <v>1274</v>
      </c>
      <c r="LTP491" s="157" t="s">
        <v>1274</v>
      </c>
      <c r="LTQ491" s="157" t="s">
        <v>1274</v>
      </c>
      <c r="LTR491" s="157" t="s">
        <v>1274</v>
      </c>
      <c r="LTS491" s="157" t="s">
        <v>1274</v>
      </c>
      <c r="LTT491" s="157" t="s">
        <v>1274</v>
      </c>
      <c r="LTU491" s="157" t="s">
        <v>1274</v>
      </c>
      <c r="LTV491" s="157" t="s">
        <v>1274</v>
      </c>
      <c r="LTW491" s="157" t="s">
        <v>1274</v>
      </c>
      <c r="LTX491" s="157" t="s">
        <v>1274</v>
      </c>
      <c r="LTY491" s="157" t="s">
        <v>1274</v>
      </c>
      <c r="LTZ491" s="157" t="s">
        <v>1274</v>
      </c>
      <c r="LUA491" s="157" t="s">
        <v>1274</v>
      </c>
      <c r="LUB491" s="157" t="s">
        <v>1274</v>
      </c>
      <c r="LUC491" s="157" t="s">
        <v>1274</v>
      </c>
      <c r="LUD491" s="157" t="s">
        <v>1274</v>
      </c>
      <c r="LUE491" s="157" t="s">
        <v>1274</v>
      </c>
      <c r="LUF491" s="157" t="s">
        <v>1274</v>
      </c>
      <c r="LUG491" s="157" t="s">
        <v>1274</v>
      </c>
      <c r="LUH491" s="157" t="s">
        <v>1274</v>
      </c>
      <c r="LUI491" s="157" t="s">
        <v>1274</v>
      </c>
      <c r="LUJ491" s="157" t="s">
        <v>1274</v>
      </c>
      <c r="LUK491" s="157" t="s">
        <v>1274</v>
      </c>
      <c r="LUL491" s="157" t="s">
        <v>1274</v>
      </c>
      <c r="LUM491" s="157" t="s">
        <v>1274</v>
      </c>
      <c r="LUN491" s="157" t="s">
        <v>1274</v>
      </c>
      <c r="LUO491" s="157" t="s">
        <v>1274</v>
      </c>
      <c r="LUP491" s="157" t="s">
        <v>1274</v>
      </c>
      <c r="LUQ491" s="157" t="s">
        <v>1274</v>
      </c>
      <c r="LUR491" s="157" t="s">
        <v>1274</v>
      </c>
      <c r="LUS491" s="157" t="s">
        <v>1274</v>
      </c>
      <c r="LUT491" s="157" t="s">
        <v>1274</v>
      </c>
      <c r="LUU491" s="157" t="s">
        <v>1274</v>
      </c>
      <c r="LUV491" s="157" t="s">
        <v>1274</v>
      </c>
      <c r="LUW491" s="157" t="s">
        <v>1274</v>
      </c>
      <c r="LUX491" s="157" t="s">
        <v>1274</v>
      </c>
      <c r="LUY491" s="157" t="s">
        <v>1274</v>
      </c>
      <c r="LUZ491" s="157" t="s">
        <v>1274</v>
      </c>
      <c r="LVA491" s="157" t="s">
        <v>1274</v>
      </c>
      <c r="LVB491" s="157" t="s">
        <v>1274</v>
      </c>
      <c r="LVC491" s="157" t="s">
        <v>1274</v>
      </c>
      <c r="LVD491" s="157" t="s">
        <v>1274</v>
      </c>
      <c r="LVE491" s="157" t="s">
        <v>1274</v>
      </c>
      <c r="LVF491" s="157" t="s">
        <v>1274</v>
      </c>
      <c r="LVG491" s="157" t="s">
        <v>1274</v>
      </c>
      <c r="LVH491" s="157" t="s">
        <v>1274</v>
      </c>
      <c r="LVI491" s="157" t="s">
        <v>1274</v>
      </c>
      <c r="LVJ491" s="157" t="s">
        <v>1274</v>
      </c>
      <c r="LVK491" s="157" t="s">
        <v>1274</v>
      </c>
      <c r="LVL491" s="157" t="s">
        <v>1274</v>
      </c>
      <c r="LVM491" s="157" t="s">
        <v>1274</v>
      </c>
      <c r="LVN491" s="157" t="s">
        <v>1274</v>
      </c>
      <c r="LVO491" s="157" t="s">
        <v>1274</v>
      </c>
      <c r="LVP491" s="157" t="s">
        <v>1274</v>
      </c>
      <c r="LVQ491" s="157" t="s">
        <v>1274</v>
      </c>
      <c r="LVR491" s="157" t="s">
        <v>1274</v>
      </c>
      <c r="LVS491" s="157" t="s">
        <v>1274</v>
      </c>
      <c r="LVT491" s="157" t="s">
        <v>1274</v>
      </c>
      <c r="LVU491" s="157" t="s">
        <v>1274</v>
      </c>
      <c r="LVV491" s="157" t="s">
        <v>1274</v>
      </c>
      <c r="LVW491" s="157" t="s">
        <v>1274</v>
      </c>
      <c r="LVX491" s="157" t="s">
        <v>1274</v>
      </c>
      <c r="LVY491" s="157" t="s">
        <v>1274</v>
      </c>
      <c r="LVZ491" s="157" t="s">
        <v>1274</v>
      </c>
      <c r="LWA491" s="157" t="s">
        <v>1274</v>
      </c>
      <c r="LWB491" s="157" t="s">
        <v>1274</v>
      </c>
      <c r="LWC491" s="157" t="s">
        <v>1274</v>
      </c>
      <c r="LWD491" s="157" t="s">
        <v>1274</v>
      </c>
      <c r="LWE491" s="157" t="s">
        <v>1274</v>
      </c>
      <c r="LWF491" s="157" t="s">
        <v>1274</v>
      </c>
      <c r="LWG491" s="157" t="s">
        <v>1274</v>
      </c>
      <c r="LWH491" s="157" t="s">
        <v>1274</v>
      </c>
      <c r="LWI491" s="157" t="s">
        <v>1274</v>
      </c>
      <c r="LWJ491" s="157" t="s">
        <v>1274</v>
      </c>
      <c r="LWK491" s="157" t="s">
        <v>1274</v>
      </c>
      <c r="LWL491" s="157" t="s">
        <v>1274</v>
      </c>
      <c r="LWM491" s="157" t="s">
        <v>1274</v>
      </c>
      <c r="LWN491" s="157" t="s">
        <v>1274</v>
      </c>
      <c r="LWO491" s="157" t="s">
        <v>1274</v>
      </c>
      <c r="LWP491" s="157" t="s">
        <v>1274</v>
      </c>
      <c r="LWQ491" s="157" t="s">
        <v>1274</v>
      </c>
      <c r="LWR491" s="157" t="s">
        <v>1274</v>
      </c>
      <c r="LWS491" s="157" t="s">
        <v>1274</v>
      </c>
      <c r="LWT491" s="157" t="s">
        <v>1274</v>
      </c>
      <c r="LWU491" s="157" t="s">
        <v>1274</v>
      </c>
      <c r="LWV491" s="157" t="s">
        <v>1274</v>
      </c>
      <c r="LWW491" s="157" t="s">
        <v>1274</v>
      </c>
      <c r="LWX491" s="157" t="s">
        <v>1274</v>
      </c>
      <c r="LWY491" s="157" t="s">
        <v>1274</v>
      </c>
      <c r="LWZ491" s="157" t="s">
        <v>1274</v>
      </c>
      <c r="LXA491" s="157" t="s">
        <v>1274</v>
      </c>
      <c r="LXB491" s="157" t="s">
        <v>1274</v>
      </c>
      <c r="LXC491" s="157" t="s">
        <v>1274</v>
      </c>
      <c r="LXD491" s="157" t="s">
        <v>1274</v>
      </c>
      <c r="LXE491" s="157" t="s">
        <v>1274</v>
      </c>
      <c r="LXF491" s="157" t="s">
        <v>1274</v>
      </c>
      <c r="LXG491" s="157" t="s">
        <v>1274</v>
      </c>
      <c r="LXH491" s="157" t="s">
        <v>1274</v>
      </c>
      <c r="LXI491" s="157" t="s">
        <v>1274</v>
      </c>
      <c r="LXJ491" s="157" t="s">
        <v>1274</v>
      </c>
      <c r="LXK491" s="157" t="s">
        <v>1274</v>
      </c>
      <c r="LXL491" s="157" t="s">
        <v>1274</v>
      </c>
      <c r="LXM491" s="157" t="s">
        <v>1274</v>
      </c>
      <c r="LXN491" s="157" t="s">
        <v>1274</v>
      </c>
      <c r="LXO491" s="157" t="s">
        <v>1274</v>
      </c>
      <c r="LXP491" s="157" t="s">
        <v>1274</v>
      </c>
      <c r="LXQ491" s="157" t="s">
        <v>1274</v>
      </c>
      <c r="LXR491" s="157" t="s">
        <v>1274</v>
      </c>
      <c r="LXS491" s="157" t="s">
        <v>1274</v>
      </c>
      <c r="LXT491" s="157" t="s">
        <v>1274</v>
      </c>
      <c r="LXU491" s="157" t="s">
        <v>1274</v>
      </c>
      <c r="LXV491" s="157" t="s">
        <v>1274</v>
      </c>
      <c r="LXW491" s="157" t="s">
        <v>1274</v>
      </c>
      <c r="LXX491" s="157" t="s">
        <v>1274</v>
      </c>
      <c r="LXY491" s="157" t="s">
        <v>1274</v>
      </c>
      <c r="LXZ491" s="157" t="s">
        <v>1274</v>
      </c>
      <c r="LYA491" s="157" t="s">
        <v>1274</v>
      </c>
      <c r="LYB491" s="157" t="s">
        <v>1274</v>
      </c>
      <c r="LYC491" s="157" t="s">
        <v>1274</v>
      </c>
      <c r="LYD491" s="157" t="s">
        <v>1274</v>
      </c>
      <c r="LYE491" s="157" t="s">
        <v>1274</v>
      </c>
      <c r="LYF491" s="157" t="s">
        <v>1274</v>
      </c>
      <c r="LYG491" s="157" t="s">
        <v>1274</v>
      </c>
      <c r="LYH491" s="157" t="s">
        <v>1274</v>
      </c>
      <c r="LYI491" s="157" t="s">
        <v>1274</v>
      </c>
      <c r="LYJ491" s="157" t="s">
        <v>1274</v>
      </c>
      <c r="LYK491" s="157" t="s">
        <v>1274</v>
      </c>
      <c r="LYL491" s="157" t="s">
        <v>1274</v>
      </c>
      <c r="LYM491" s="157" t="s">
        <v>1274</v>
      </c>
      <c r="LYN491" s="157" t="s">
        <v>1274</v>
      </c>
      <c r="LYO491" s="157" t="s">
        <v>1274</v>
      </c>
      <c r="LYP491" s="157" t="s">
        <v>1274</v>
      </c>
      <c r="LYQ491" s="157" t="s">
        <v>1274</v>
      </c>
      <c r="LYR491" s="157" t="s">
        <v>1274</v>
      </c>
      <c r="LYS491" s="157" t="s">
        <v>1274</v>
      </c>
      <c r="LYT491" s="157" t="s">
        <v>1274</v>
      </c>
      <c r="LYU491" s="157" t="s">
        <v>1274</v>
      </c>
      <c r="LYV491" s="157" t="s">
        <v>1274</v>
      </c>
      <c r="LYW491" s="157" t="s">
        <v>1274</v>
      </c>
      <c r="LYX491" s="157" t="s">
        <v>1274</v>
      </c>
      <c r="LYY491" s="157" t="s">
        <v>1274</v>
      </c>
      <c r="LYZ491" s="157" t="s">
        <v>1274</v>
      </c>
      <c r="LZA491" s="157" t="s">
        <v>1274</v>
      </c>
      <c r="LZB491" s="157" t="s">
        <v>1274</v>
      </c>
      <c r="LZC491" s="157" t="s">
        <v>1274</v>
      </c>
      <c r="LZD491" s="157" t="s">
        <v>1274</v>
      </c>
      <c r="LZE491" s="157" t="s">
        <v>1274</v>
      </c>
      <c r="LZF491" s="157" t="s">
        <v>1274</v>
      </c>
      <c r="LZG491" s="157" t="s">
        <v>1274</v>
      </c>
      <c r="LZH491" s="157" t="s">
        <v>1274</v>
      </c>
      <c r="LZI491" s="157" t="s">
        <v>1274</v>
      </c>
      <c r="LZJ491" s="157" t="s">
        <v>1274</v>
      </c>
      <c r="LZK491" s="157" t="s">
        <v>1274</v>
      </c>
      <c r="LZL491" s="157" t="s">
        <v>1274</v>
      </c>
      <c r="LZM491" s="157" t="s">
        <v>1274</v>
      </c>
      <c r="LZN491" s="157" t="s">
        <v>1274</v>
      </c>
      <c r="LZO491" s="157" t="s">
        <v>1274</v>
      </c>
      <c r="LZP491" s="157" t="s">
        <v>1274</v>
      </c>
      <c r="LZQ491" s="157" t="s">
        <v>1274</v>
      </c>
      <c r="LZR491" s="157" t="s">
        <v>1274</v>
      </c>
      <c r="LZS491" s="157" t="s">
        <v>1274</v>
      </c>
      <c r="LZT491" s="157" t="s">
        <v>1274</v>
      </c>
      <c r="LZU491" s="157" t="s">
        <v>1274</v>
      </c>
      <c r="LZV491" s="157" t="s">
        <v>1274</v>
      </c>
      <c r="LZW491" s="157" t="s">
        <v>1274</v>
      </c>
      <c r="LZX491" s="157" t="s">
        <v>1274</v>
      </c>
      <c r="LZY491" s="157" t="s">
        <v>1274</v>
      </c>
      <c r="LZZ491" s="157" t="s">
        <v>1274</v>
      </c>
      <c r="MAA491" s="157" t="s">
        <v>1274</v>
      </c>
      <c r="MAB491" s="157" t="s">
        <v>1274</v>
      </c>
      <c r="MAC491" s="157" t="s">
        <v>1274</v>
      </c>
      <c r="MAD491" s="157" t="s">
        <v>1274</v>
      </c>
      <c r="MAE491" s="157" t="s">
        <v>1274</v>
      </c>
      <c r="MAF491" s="157" t="s">
        <v>1274</v>
      </c>
      <c r="MAG491" s="157" t="s">
        <v>1274</v>
      </c>
      <c r="MAH491" s="157" t="s">
        <v>1274</v>
      </c>
      <c r="MAI491" s="157" t="s">
        <v>1274</v>
      </c>
      <c r="MAJ491" s="157" t="s">
        <v>1274</v>
      </c>
      <c r="MAK491" s="157" t="s">
        <v>1274</v>
      </c>
      <c r="MAL491" s="157" t="s">
        <v>1274</v>
      </c>
      <c r="MAM491" s="157" t="s">
        <v>1274</v>
      </c>
      <c r="MAN491" s="157" t="s">
        <v>1274</v>
      </c>
      <c r="MAO491" s="157" t="s">
        <v>1274</v>
      </c>
      <c r="MAP491" s="157" t="s">
        <v>1274</v>
      </c>
      <c r="MAQ491" s="157" t="s">
        <v>1274</v>
      </c>
      <c r="MAR491" s="157" t="s">
        <v>1274</v>
      </c>
      <c r="MAS491" s="157" t="s">
        <v>1274</v>
      </c>
      <c r="MAT491" s="157" t="s">
        <v>1274</v>
      </c>
      <c r="MAU491" s="157" t="s">
        <v>1274</v>
      </c>
      <c r="MAV491" s="157" t="s">
        <v>1274</v>
      </c>
      <c r="MAW491" s="157" t="s">
        <v>1274</v>
      </c>
      <c r="MAX491" s="157" t="s">
        <v>1274</v>
      </c>
      <c r="MAY491" s="157" t="s">
        <v>1274</v>
      </c>
      <c r="MAZ491" s="157" t="s">
        <v>1274</v>
      </c>
      <c r="MBA491" s="157" t="s">
        <v>1274</v>
      </c>
      <c r="MBB491" s="157" t="s">
        <v>1274</v>
      </c>
      <c r="MBC491" s="157" t="s">
        <v>1274</v>
      </c>
      <c r="MBD491" s="157" t="s">
        <v>1274</v>
      </c>
      <c r="MBE491" s="157" t="s">
        <v>1274</v>
      </c>
      <c r="MBF491" s="157" t="s">
        <v>1274</v>
      </c>
      <c r="MBG491" s="157" t="s">
        <v>1274</v>
      </c>
      <c r="MBH491" s="157" t="s">
        <v>1274</v>
      </c>
      <c r="MBI491" s="157" t="s">
        <v>1274</v>
      </c>
      <c r="MBJ491" s="157" t="s">
        <v>1274</v>
      </c>
      <c r="MBK491" s="157" t="s">
        <v>1274</v>
      </c>
      <c r="MBL491" s="157" t="s">
        <v>1274</v>
      </c>
      <c r="MBM491" s="157" t="s">
        <v>1274</v>
      </c>
      <c r="MBN491" s="157" t="s">
        <v>1274</v>
      </c>
      <c r="MBO491" s="157" t="s">
        <v>1274</v>
      </c>
      <c r="MBP491" s="157" t="s">
        <v>1274</v>
      </c>
      <c r="MBQ491" s="157" t="s">
        <v>1274</v>
      </c>
      <c r="MBR491" s="157" t="s">
        <v>1274</v>
      </c>
      <c r="MBS491" s="157" t="s">
        <v>1274</v>
      </c>
      <c r="MBT491" s="157" t="s">
        <v>1274</v>
      </c>
      <c r="MBU491" s="157" t="s">
        <v>1274</v>
      </c>
      <c r="MBV491" s="157" t="s">
        <v>1274</v>
      </c>
      <c r="MBW491" s="157" t="s">
        <v>1274</v>
      </c>
      <c r="MBX491" s="157" t="s">
        <v>1274</v>
      </c>
      <c r="MBY491" s="157" t="s">
        <v>1274</v>
      </c>
      <c r="MBZ491" s="157" t="s">
        <v>1274</v>
      </c>
      <c r="MCA491" s="157" t="s">
        <v>1274</v>
      </c>
      <c r="MCB491" s="157" t="s">
        <v>1274</v>
      </c>
      <c r="MCC491" s="157" t="s">
        <v>1274</v>
      </c>
      <c r="MCD491" s="157" t="s">
        <v>1274</v>
      </c>
      <c r="MCE491" s="157" t="s">
        <v>1274</v>
      </c>
      <c r="MCF491" s="157" t="s">
        <v>1274</v>
      </c>
      <c r="MCG491" s="157" t="s">
        <v>1274</v>
      </c>
      <c r="MCH491" s="157" t="s">
        <v>1274</v>
      </c>
      <c r="MCI491" s="157" t="s">
        <v>1274</v>
      </c>
      <c r="MCJ491" s="157" t="s">
        <v>1274</v>
      </c>
      <c r="MCK491" s="157" t="s">
        <v>1274</v>
      </c>
      <c r="MCL491" s="157" t="s">
        <v>1274</v>
      </c>
      <c r="MCM491" s="157" t="s">
        <v>1274</v>
      </c>
      <c r="MCN491" s="157" t="s">
        <v>1274</v>
      </c>
      <c r="MCO491" s="157" t="s">
        <v>1274</v>
      </c>
      <c r="MCP491" s="157" t="s">
        <v>1274</v>
      </c>
      <c r="MCQ491" s="157" t="s">
        <v>1274</v>
      </c>
      <c r="MCR491" s="157" t="s">
        <v>1274</v>
      </c>
      <c r="MCS491" s="157" t="s">
        <v>1274</v>
      </c>
      <c r="MCT491" s="157" t="s">
        <v>1274</v>
      </c>
      <c r="MCU491" s="157" t="s">
        <v>1274</v>
      </c>
      <c r="MCV491" s="157" t="s">
        <v>1274</v>
      </c>
      <c r="MCW491" s="157" t="s">
        <v>1274</v>
      </c>
      <c r="MCX491" s="157" t="s">
        <v>1274</v>
      </c>
      <c r="MCY491" s="157" t="s">
        <v>1274</v>
      </c>
      <c r="MCZ491" s="157" t="s">
        <v>1274</v>
      </c>
      <c r="MDA491" s="157" t="s">
        <v>1274</v>
      </c>
      <c r="MDB491" s="157" t="s">
        <v>1274</v>
      </c>
      <c r="MDC491" s="157" t="s">
        <v>1274</v>
      </c>
      <c r="MDD491" s="157" t="s">
        <v>1274</v>
      </c>
      <c r="MDE491" s="157" t="s">
        <v>1274</v>
      </c>
      <c r="MDF491" s="157" t="s">
        <v>1274</v>
      </c>
      <c r="MDG491" s="157" t="s">
        <v>1274</v>
      </c>
      <c r="MDH491" s="157" t="s">
        <v>1274</v>
      </c>
      <c r="MDI491" s="157" t="s">
        <v>1274</v>
      </c>
      <c r="MDJ491" s="157" t="s">
        <v>1274</v>
      </c>
      <c r="MDK491" s="157" t="s">
        <v>1274</v>
      </c>
      <c r="MDL491" s="157" t="s">
        <v>1274</v>
      </c>
      <c r="MDM491" s="157" t="s">
        <v>1274</v>
      </c>
      <c r="MDN491" s="157" t="s">
        <v>1274</v>
      </c>
      <c r="MDO491" s="157" t="s">
        <v>1274</v>
      </c>
      <c r="MDP491" s="157" t="s">
        <v>1274</v>
      </c>
      <c r="MDQ491" s="157" t="s">
        <v>1274</v>
      </c>
      <c r="MDR491" s="157" t="s">
        <v>1274</v>
      </c>
      <c r="MDS491" s="157" t="s">
        <v>1274</v>
      </c>
      <c r="MDT491" s="157" t="s">
        <v>1274</v>
      </c>
      <c r="MDU491" s="157" t="s">
        <v>1274</v>
      </c>
      <c r="MDV491" s="157" t="s">
        <v>1274</v>
      </c>
      <c r="MDW491" s="157" t="s">
        <v>1274</v>
      </c>
      <c r="MDX491" s="157" t="s">
        <v>1274</v>
      </c>
      <c r="MDY491" s="157" t="s">
        <v>1274</v>
      </c>
      <c r="MDZ491" s="157" t="s">
        <v>1274</v>
      </c>
      <c r="MEA491" s="157" t="s">
        <v>1274</v>
      </c>
      <c r="MEB491" s="157" t="s">
        <v>1274</v>
      </c>
      <c r="MEC491" s="157" t="s">
        <v>1274</v>
      </c>
      <c r="MED491" s="157" t="s">
        <v>1274</v>
      </c>
      <c r="MEE491" s="157" t="s">
        <v>1274</v>
      </c>
      <c r="MEF491" s="157" t="s">
        <v>1274</v>
      </c>
      <c r="MEG491" s="157" t="s">
        <v>1274</v>
      </c>
      <c r="MEH491" s="157" t="s">
        <v>1274</v>
      </c>
      <c r="MEI491" s="157" t="s">
        <v>1274</v>
      </c>
      <c r="MEJ491" s="157" t="s">
        <v>1274</v>
      </c>
      <c r="MEK491" s="157" t="s">
        <v>1274</v>
      </c>
      <c r="MEL491" s="157" t="s">
        <v>1274</v>
      </c>
      <c r="MEM491" s="157" t="s">
        <v>1274</v>
      </c>
      <c r="MEN491" s="157" t="s">
        <v>1274</v>
      </c>
      <c r="MEO491" s="157" t="s">
        <v>1274</v>
      </c>
      <c r="MEP491" s="157" t="s">
        <v>1274</v>
      </c>
      <c r="MEQ491" s="157" t="s">
        <v>1274</v>
      </c>
      <c r="MER491" s="157" t="s">
        <v>1274</v>
      </c>
      <c r="MES491" s="157" t="s">
        <v>1274</v>
      </c>
      <c r="MET491" s="157" t="s">
        <v>1274</v>
      </c>
      <c r="MEU491" s="157" t="s">
        <v>1274</v>
      </c>
      <c r="MEV491" s="157" t="s">
        <v>1274</v>
      </c>
      <c r="MEW491" s="157" t="s">
        <v>1274</v>
      </c>
      <c r="MEX491" s="157" t="s">
        <v>1274</v>
      </c>
      <c r="MEY491" s="157" t="s">
        <v>1274</v>
      </c>
      <c r="MEZ491" s="157" t="s">
        <v>1274</v>
      </c>
      <c r="MFA491" s="157" t="s">
        <v>1274</v>
      </c>
      <c r="MFB491" s="157" t="s">
        <v>1274</v>
      </c>
      <c r="MFC491" s="157" t="s">
        <v>1274</v>
      </c>
      <c r="MFD491" s="157" t="s">
        <v>1274</v>
      </c>
      <c r="MFE491" s="157" t="s">
        <v>1274</v>
      </c>
      <c r="MFF491" s="157" t="s">
        <v>1274</v>
      </c>
      <c r="MFG491" s="157" t="s">
        <v>1274</v>
      </c>
      <c r="MFH491" s="157" t="s">
        <v>1274</v>
      </c>
      <c r="MFI491" s="157" t="s">
        <v>1274</v>
      </c>
      <c r="MFJ491" s="157" t="s">
        <v>1274</v>
      </c>
      <c r="MFK491" s="157" t="s">
        <v>1274</v>
      </c>
      <c r="MFL491" s="157" t="s">
        <v>1274</v>
      </c>
      <c r="MFM491" s="157" t="s">
        <v>1274</v>
      </c>
      <c r="MFN491" s="157" t="s">
        <v>1274</v>
      </c>
      <c r="MFO491" s="157" t="s">
        <v>1274</v>
      </c>
      <c r="MFP491" s="157" t="s">
        <v>1274</v>
      </c>
      <c r="MFQ491" s="157" t="s">
        <v>1274</v>
      </c>
      <c r="MFR491" s="157" t="s">
        <v>1274</v>
      </c>
      <c r="MFS491" s="157" t="s">
        <v>1274</v>
      </c>
      <c r="MFT491" s="157" t="s">
        <v>1274</v>
      </c>
      <c r="MFU491" s="157" t="s">
        <v>1274</v>
      </c>
      <c r="MFV491" s="157" t="s">
        <v>1274</v>
      </c>
      <c r="MFW491" s="157" t="s">
        <v>1274</v>
      </c>
      <c r="MFX491" s="157" t="s">
        <v>1274</v>
      </c>
      <c r="MFY491" s="157" t="s">
        <v>1274</v>
      </c>
      <c r="MFZ491" s="157" t="s">
        <v>1274</v>
      </c>
      <c r="MGA491" s="157" t="s">
        <v>1274</v>
      </c>
      <c r="MGB491" s="157" t="s">
        <v>1274</v>
      </c>
      <c r="MGC491" s="157" t="s">
        <v>1274</v>
      </c>
      <c r="MGD491" s="157" t="s">
        <v>1274</v>
      </c>
      <c r="MGE491" s="157" t="s">
        <v>1274</v>
      </c>
      <c r="MGF491" s="157" t="s">
        <v>1274</v>
      </c>
      <c r="MGG491" s="157" t="s">
        <v>1274</v>
      </c>
      <c r="MGH491" s="157" t="s">
        <v>1274</v>
      </c>
      <c r="MGI491" s="157" t="s">
        <v>1274</v>
      </c>
      <c r="MGJ491" s="157" t="s">
        <v>1274</v>
      </c>
      <c r="MGK491" s="157" t="s">
        <v>1274</v>
      </c>
      <c r="MGL491" s="157" t="s">
        <v>1274</v>
      </c>
      <c r="MGM491" s="157" t="s">
        <v>1274</v>
      </c>
      <c r="MGN491" s="157" t="s">
        <v>1274</v>
      </c>
      <c r="MGO491" s="157" t="s">
        <v>1274</v>
      </c>
      <c r="MGP491" s="157" t="s">
        <v>1274</v>
      </c>
      <c r="MGQ491" s="157" t="s">
        <v>1274</v>
      </c>
      <c r="MGR491" s="157" t="s">
        <v>1274</v>
      </c>
      <c r="MGS491" s="157" t="s">
        <v>1274</v>
      </c>
      <c r="MGT491" s="157" t="s">
        <v>1274</v>
      </c>
      <c r="MGU491" s="157" t="s">
        <v>1274</v>
      </c>
      <c r="MGV491" s="157" t="s">
        <v>1274</v>
      </c>
      <c r="MGW491" s="157" t="s">
        <v>1274</v>
      </c>
      <c r="MGX491" s="157" t="s">
        <v>1274</v>
      </c>
      <c r="MGY491" s="157" t="s">
        <v>1274</v>
      </c>
      <c r="MGZ491" s="157" t="s">
        <v>1274</v>
      </c>
      <c r="MHA491" s="157" t="s">
        <v>1274</v>
      </c>
      <c r="MHB491" s="157" t="s">
        <v>1274</v>
      </c>
      <c r="MHC491" s="157" t="s">
        <v>1274</v>
      </c>
      <c r="MHD491" s="157" t="s">
        <v>1274</v>
      </c>
      <c r="MHE491" s="157" t="s">
        <v>1274</v>
      </c>
      <c r="MHF491" s="157" t="s">
        <v>1274</v>
      </c>
      <c r="MHG491" s="157" t="s">
        <v>1274</v>
      </c>
      <c r="MHH491" s="157" t="s">
        <v>1274</v>
      </c>
      <c r="MHI491" s="157" t="s">
        <v>1274</v>
      </c>
      <c r="MHJ491" s="157" t="s">
        <v>1274</v>
      </c>
      <c r="MHK491" s="157" t="s">
        <v>1274</v>
      </c>
      <c r="MHL491" s="157" t="s">
        <v>1274</v>
      </c>
      <c r="MHM491" s="157" t="s">
        <v>1274</v>
      </c>
      <c r="MHN491" s="157" t="s">
        <v>1274</v>
      </c>
      <c r="MHO491" s="157" t="s">
        <v>1274</v>
      </c>
      <c r="MHP491" s="157" t="s">
        <v>1274</v>
      </c>
      <c r="MHQ491" s="157" t="s">
        <v>1274</v>
      </c>
      <c r="MHR491" s="157" t="s">
        <v>1274</v>
      </c>
      <c r="MHS491" s="157" t="s">
        <v>1274</v>
      </c>
      <c r="MHT491" s="157" t="s">
        <v>1274</v>
      </c>
      <c r="MHU491" s="157" t="s">
        <v>1274</v>
      </c>
      <c r="MHV491" s="157" t="s">
        <v>1274</v>
      </c>
      <c r="MHW491" s="157" t="s">
        <v>1274</v>
      </c>
      <c r="MHX491" s="157" t="s">
        <v>1274</v>
      </c>
      <c r="MHY491" s="157" t="s">
        <v>1274</v>
      </c>
      <c r="MHZ491" s="157" t="s">
        <v>1274</v>
      </c>
      <c r="MIA491" s="157" t="s">
        <v>1274</v>
      </c>
      <c r="MIB491" s="157" t="s">
        <v>1274</v>
      </c>
      <c r="MIC491" s="157" t="s">
        <v>1274</v>
      </c>
      <c r="MID491" s="157" t="s">
        <v>1274</v>
      </c>
      <c r="MIE491" s="157" t="s">
        <v>1274</v>
      </c>
      <c r="MIF491" s="157" t="s">
        <v>1274</v>
      </c>
      <c r="MIG491" s="157" t="s">
        <v>1274</v>
      </c>
      <c r="MIH491" s="157" t="s">
        <v>1274</v>
      </c>
      <c r="MII491" s="157" t="s">
        <v>1274</v>
      </c>
      <c r="MIJ491" s="157" t="s">
        <v>1274</v>
      </c>
      <c r="MIK491" s="157" t="s">
        <v>1274</v>
      </c>
      <c r="MIL491" s="157" t="s">
        <v>1274</v>
      </c>
      <c r="MIM491" s="157" t="s">
        <v>1274</v>
      </c>
      <c r="MIN491" s="157" t="s">
        <v>1274</v>
      </c>
      <c r="MIO491" s="157" t="s">
        <v>1274</v>
      </c>
      <c r="MIP491" s="157" t="s">
        <v>1274</v>
      </c>
      <c r="MIQ491" s="157" t="s">
        <v>1274</v>
      </c>
      <c r="MIR491" s="157" t="s">
        <v>1274</v>
      </c>
      <c r="MIS491" s="157" t="s">
        <v>1274</v>
      </c>
      <c r="MIT491" s="157" t="s">
        <v>1274</v>
      </c>
      <c r="MIU491" s="157" t="s">
        <v>1274</v>
      </c>
      <c r="MIV491" s="157" t="s">
        <v>1274</v>
      </c>
      <c r="MIW491" s="157" t="s">
        <v>1274</v>
      </c>
      <c r="MIX491" s="157" t="s">
        <v>1274</v>
      </c>
      <c r="MIY491" s="157" t="s">
        <v>1274</v>
      </c>
      <c r="MIZ491" s="157" t="s">
        <v>1274</v>
      </c>
      <c r="MJA491" s="157" t="s">
        <v>1274</v>
      </c>
      <c r="MJB491" s="157" t="s">
        <v>1274</v>
      </c>
      <c r="MJC491" s="157" t="s">
        <v>1274</v>
      </c>
      <c r="MJD491" s="157" t="s">
        <v>1274</v>
      </c>
      <c r="MJE491" s="157" t="s">
        <v>1274</v>
      </c>
      <c r="MJF491" s="157" t="s">
        <v>1274</v>
      </c>
      <c r="MJG491" s="157" t="s">
        <v>1274</v>
      </c>
      <c r="MJH491" s="157" t="s">
        <v>1274</v>
      </c>
      <c r="MJI491" s="157" t="s">
        <v>1274</v>
      </c>
      <c r="MJJ491" s="157" t="s">
        <v>1274</v>
      </c>
      <c r="MJK491" s="157" t="s">
        <v>1274</v>
      </c>
      <c r="MJL491" s="157" t="s">
        <v>1274</v>
      </c>
      <c r="MJM491" s="157" t="s">
        <v>1274</v>
      </c>
      <c r="MJN491" s="157" t="s">
        <v>1274</v>
      </c>
      <c r="MJO491" s="157" t="s">
        <v>1274</v>
      </c>
      <c r="MJP491" s="157" t="s">
        <v>1274</v>
      </c>
      <c r="MJQ491" s="157" t="s">
        <v>1274</v>
      </c>
      <c r="MJR491" s="157" t="s">
        <v>1274</v>
      </c>
      <c r="MJS491" s="157" t="s">
        <v>1274</v>
      </c>
      <c r="MJT491" s="157" t="s">
        <v>1274</v>
      </c>
      <c r="MJU491" s="157" t="s">
        <v>1274</v>
      </c>
      <c r="MJV491" s="157" t="s">
        <v>1274</v>
      </c>
      <c r="MJW491" s="157" t="s">
        <v>1274</v>
      </c>
      <c r="MJX491" s="157" t="s">
        <v>1274</v>
      </c>
      <c r="MJY491" s="157" t="s">
        <v>1274</v>
      </c>
      <c r="MJZ491" s="157" t="s">
        <v>1274</v>
      </c>
      <c r="MKA491" s="157" t="s">
        <v>1274</v>
      </c>
      <c r="MKB491" s="157" t="s">
        <v>1274</v>
      </c>
      <c r="MKC491" s="157" t="s">
        <v>1274</v>
      </c>
      <c r="MKD491" s="157" t="s">
        <v>1274</v>
      </c>
      <c r="MKE491" s="157" t="s">
        <v>1274</v>
      </c>
      <c r="MKF491" s="157" t="s">
        <v>1274</v>
      </c>
      <c r="MKG491" s="157" t="s">
        <v>1274</v>
      </c>
      <c r="MKH491" s="157" t="s">
        <v>1274</v>
      </c>
      <c r="MKI491" s="157" t="s">
        <v>1274</v>
      </c>
      <c r="MKJ491" s="157" t="s">
        <v>1274</v>
      </c>
      <c r="MKK491" s="157" t="s">
        <v>1274</v>
      </c>
      <c r="MKL491" s="157" t="s">
        <v>1274</v>
      </c>
      <c r="MKM491" s="157" t="s">
        <v>1274</v>
      </c>
      <c r="MKN491" s="157" t="s">
        <v>1274</v>
      </c>
      <c r="MKO491" s="157" t="s">
        <v>1274</v>
      </c>
      <c r="MKP491" s="157" t="s">
        <v>1274</v>
      </c>
      <c r="MKQ491" s="157" t="s">
        <v>1274</v>
      </c>
      <c r="MKR491" s="157" t="s">
        <v>1274</v>
      </c>
      <c r="MKS491" s="157" t="s">
        <v>1274</v>
      </c>
      <c r="MKT491" s="157" t="s">
        <v>1274</v>
      </c>
      <c r="MKU491" s="157" t="s">
        <v>1274</v>
      </c>
      <c r="MKV491" s="157" t="s">
        <v>1274</v>
      </c>
      <c r="MKW491" s="157" t="s">
        <v>1274</v>
      </c>
      <c r="MKX491" s="157" t="s">
        <v>1274</v>
      </c>
      <c r="MKY491" s="157" t="s">
        <v>1274</v>
      </c>
      <c r="MKZ491" s="157" t="s">
        <v>1274</v>
      </c>
      <c r="MLA491" s="157" t="s">
        <v>1274</v>
      </c>
      <c r="MLB491" s="157" t="s">
        <v>1274</v>
      </c>
      <c r="MLC491" s="157" t="s">
        <v>1274</v>
      </c>
      <c r="MLD491" s="157" t="s">
        <v>1274</v>
      </c>
      <c r="MLE491" s="157" t="s">
        <v>1274</v>
      </c>
      <c r="MLF491" s="157" t="s">
        <v>1274</v>
      </c>
      <c r="MLG491" s="157" t="s">
        <v>1274</v>
      </c>
      <c r="MLH491" s="157" t="s">
        <v>1274</v>
      </c>
      <c r="MLI491" s="157" t="s">
        <v>1274</v>
      </c>
      <c r="MLJ491" s="157" t="s">
        <v>1274</v>
      </c>
      <c r="MLK491" s="157" t="s">
        <v>1274</v>
      </c>
      <c r="MLL491" s="157" t="s">
        <v>1274</v>
      </c>
      <c r="MLM491" s="157" t="s">
        <v>1274</v>
      </c>
      <c r="MLN491" s="157" t="s">
        <v>1274</v>
      </c>
      <c r="MLO491" s="157" t="s">
        <v>1274</v>
      </c>
      <c r="MLP491" s="157" t="s">
        <v>1274</v>
      </c>
      <c r="MLQ491" s="157" t="s">
        <v>1274</v>
      </c>
      <c r="MLR491" s="157" t="s">
        <v>1274</v>
      </c>
      <c r="MLS491" s="157" t="s">
        <v>1274</v>
      </c>
      <c r="MLT491" s="157" t="s">
        <v>1274</v>
      </c>
      <c r="MLU491" s="157" t="s">
        <v>1274</v>
      </c>
      <c r="MLV491" s="157" t="s">
        <v>1274</v>
      </c>
      <c r="MLW491" s="157" t="s">
        <v>1274</v>
      </c>
      <c r="MLX491" s="157" t="s">
        <v>1274</v>
      </c>
      <c r="MLY491" s="157" t="s">
        <v>1274</v>
      </c>
      <c r="MLZ491" s="157" t="s">
        <v>1274</v>
      </c>
      <c r="MMA491" s="157" t="s">
        <v>1274</v>
      </c>
      <c r="MMB491" s="157" t="s">
        <v>1274</v>
      </c>
      <c r="MMC491" s="157" t="s">
        <v>1274</v>
      </c>
      <c r="MMD491" s="157" t="s">
        <v>1274</v>
      </c>
      <c r="MME491" s="157" t="s">
        <v>1274</v>
      </c>
      <c r="MMF491" s="157" t="s">
        <v>1274</v>
      </c>
      <c r="MMG491" s="157" t="s">
        <v>1274</v>
      </c>
      <c r="MMH491" s="157" t="s">
        <v>1274</v>
      </c>
      <c r="MMI491" s="157" t="s">
        <v>1274</v>
      </c>
      <c r="MMJ491" s="157" t="s">
        <v>1274</v>
      </c>
      <c r="MMK491" s="157" t="s">
        <v>1274</v>
      </c>
      <c r="MML491" s="157" t="s">
        <v>1274</v>
      </c>
      <c r="MMM491" s="157" t="s">
        <v>1274</v>
      </c>
      <c r="MMN491" s="157" t="s">
        <v>1274</v>
      </c>
      <c r="MMO491" s="157" t="s">
        <v>1274</v>
      </c>
      <c r="MMP491" s="157" t="s">
        <v>1274</v>
      </c>
      <c r="MMQ491" s="157" t="s">
        <v>1274</v>
      </c>
      <c r="MMR491" s="157" t="s">
        <v>1274</v>
      </c>
      <c r="MMS491" s="157" t="s">
        <v>1274</v>
      </c>
      <c r="MMT491" s="157" t="s">
        <v>1274</v>
      </c>
      <c r="MMU491" s="157" t="s">
        <v>1274</v>
      </c>
      <c r="MMV491" s="157" t="s">
        <v>1274</v>
      </c>
      <c r="MMW491" s="157" t="s">
        <v>1274</v>
      </c>
      <c r="MMX491" s="157" t="s">
        <v>1274</v>
      </c>
      <c r="MMY491" s="157" t="s">
        <v>1274</v>
      </c>
      <c r="MMZ491" s="157" t="s">
        <v>1274</v>
      </c>
      <c r="MNA491" s="157" t="s">
        <v>1274</v>
      </c>
      <c r="MNB491" s="157" t="s">
        <v>1274</v>
      </c>
      <c r="MNC491" s="157" t="s">
        <v>1274</v>
      </c>
      <c r="MND491" s="157" t="s">
        <v>1274</v>
      </c>
      <c r="MNE491" s="157" t="s">
        <v>1274</v>
      </c>
      <c r="MNF491" s="157" t="s">
        <v>1274</v>
      </c>
      <c r="MNG491" s="157" t="s">
        <v>1274</v>
      </c>
      <c r="MNH491" s="157" t="s">
        <v>1274</v>
      </c>
      <c r="MNI491" s="157" t="s">
        <v>1274</v>
      </c>
      <c r="MNJ491" s="157" t="s">
        <v>1274</v>
      </c>
      <c r="MNK491" s="157" t="s">
        <v>1274</v>
      </c>
      <c r="MNL491" s="157" t="s">
        <v>1274</v>
      </c>
      <c r="MNM491" s="157" t="s">
        <v>1274</v>
      </c>
      <c r="MNN491" s="157" t="s">
        <v>1274</v>
      </c>
      <c r="MNO491" s="157" t="s">
        <v>1274</v>
      </c>
      <c r="MNP491" s="157" t="s">
        <v>1274</v>
      </c>
      <c r="MNQ491" s="157" t="s">
        <v>1274</v>
      </c>
      <c r="MNR491" s="157" t="s">
        <v>1274</v>
      </c>
      <c r="MNS491" s="157" t="s">
        <v>1274</v>
      </c>
      <c r="MNT491" s="157" t="s">
        <v>1274</v>
      </c>
      <c r="MNU491" s="157" t="s">
        <v>1274</v>
      </c>
      <c r="MNV491" s="157" t="s">
        <v>1274</v>
      </c>
      <c r="MNW491" s="157" t="s">
        <v>1274</v>
      </c>
      <c r="MNX491" s="157" t="s">
        <v>1274</v>
      </c>
      <c r="MNY491" s="157" t="s">
        <v>1274</v>
      </c>
      <c r="MNZ491" s="157" t="s">
        <v>1274</v>
      </c>
      <c r="MOA491" s="157" t="s">
        <v>1274</v>
      </c>
      <c r="MOB491" s="157" t="s">
        <v>1274</v>
      </c>
      <c r="MOC491" s="157" t="s">
        <v>1274</v>
      </c>
      <c r="MOD491" s="157" t="s">
        <v>1274</v>
      </c>
      <c r="MOE491" s="157" t="s">
        <v>1274</v>
      </c>
      <c r="MOF491" s="157" t="s">
        <v>1274</v>
      </c>
      <c r="MOG491" s="157" t="s">
        <v>1274</v>
      </c>
      <c r="MOH491" s="157" t="s">
        <v>1274</v>
      </c>
      <c r="MOI491" s="157" t="s">
        <v>1274</v>
      </c>
      <c r="MOJ491" s="157" t="s">
        <v>1274</v>
      </c>
      <c r="MOK491" s="157" t="s">
        <v>1274</v>
      </c>
      <c r="MOL491" s="157" t="s">
        <v>1274</v>
      </c>
      <c r="MOM491" s="157" t="s">
        <v>1274</v>
      </c>
      <c r="MON491" s="157" t="s">
        <v>1274</v>
      </c>
      <c r="MOO491" s="157" t="s">
        <v>1274</v>
      </c>
      <c r="MOP491" s="157" t="s">
        <v>1274</v>
      </c>
      <c r="MOQ491" s="157" t="s">
        <v>1274</v>
      </c>
      <c r="MOR491" s="157" t="s">
        <v>1274</v>
      </c>
      <c r="MOS491" s="157" t="s">
        <v>1274</v>
      </c>
      <c r="MOT491" s="157" t="s">
        <v>1274</v>
      </c>
      <c r="MOU491" s="157" t="s">
        <v>1274</v>
      </c>
      <c r="MOV491" s="157" t="s">
        <v>1274</v>
      </c>
      <c r="MOW491" s="157" t="s">
        <v>1274</v>
      </c>
      <c r="MOX491" s="157" t="s">
        <v>1274</v>
      </c>
      <c r="MOY491" s="157" t="s">
        <v>1274</v>
      </c>
      <c r="MOZ491" s="157" t="s">
        <v>1274</v>
      </c>
      <c r="MPA491" s="157" t="s">
        <v>1274</v>
      </c>
      <c r="MPB491" s="157" t="s">
        <v>1274</v>
      </c>
      <c r="MPC491" s="157" t="s">
        <v>1274</v>
      </c>
      <c r="MPD491" s="157" t="s">
        <v>1274</v>
      </c>
      <c r="MPE491" s="157" t="s">
        <v>1274</v>
      </c>
      <c r="MPF491" s="157" t="s">
        <v>1274</v>
      </c>
      <c r="MPG491" s="157" t="s">
        <v>1274</v>
      </c>
      <c r="MPH491" s="157" t="s">
        <v>1274</v>
      </c>
      <c r="MPI491" s="157" t="s">
        <v>1274</v>
      </c>
      <c r="MPJ491" s="157" t="s">
        <v>1274</v>
      </c>
      <c r="MPK491" s="157" t="s">
        <v>1274</v>
      </c>
      <c r="MPL491" s="157" t="s">
        <v>1274</v>
      </c>
      <c r="MPM491" s="157" t="s">
        <v>1274</v>
      </c>
      <c r="MPN491" s="157" t="s">
        <v>1274</v>
      </c>
      <c r="MPO491" s="157" t="s">
        <v>1274</v>
      </c>
      <c r="MPP491" s="157" t="s">
        <v>1274</v>
      </c>
      <c r="MPQ491" s="157" t="s">
        <v>1274</v>
      </c>
      <c r="MPR491" s="157" t="s">
        <v>1274</v>
      </c>
      <c r="MPS491" s="157" t="s">
        <v>1274</v>
      </c>
      <c r="MPT491" s="157" t="s">
        <v>1274</v>
      </c>
      <c r="MPU491" s="157" t="s">
        <v>1274</v>
      </c>
      <c r="MPV491" s="157" t="s">
        <v>1274</v>
      </c>
      <c r="MPW491" s="157" t="s">
        <v>1274</v>
      </c>
      <c r="MPX491" s="157" t="s">
        <v>1274</v>
      </c>
      <c r="MPY491" s="157" t="s">
        <v>1274</v>
      </c>
      <c r="MPZ491" s="157" t="s">
        <v>1274</v>
      </c>
      <c r="MQA491" s="157" t="s">
        <v>1274</v>
      </c>
      <c r="MQB491" s="157" t="s">
        <v>1274</v>
      </c>
      <c r="MQC491" s="157" t="s">
        <v>1274</v>
      </c>
      <c r="MQD491" s="157" t="s">
        <v>1274</v>
      </c>
      <c r="MQE491" s="157" t="s">
        <v>1274</v>
      </c>
      <c r="MQF491" s="157" t="s">
        <v>1274</v>
      </c>
      <c r="MQG491" s="157" t="s">
        <v>1274</v>
      </c>
      <c r="MQH491" s="157" t="s">
        <v>1274</v>
      </c>
      <c r="MQI491" s="157" t="s">
        <v>1274</v>
      </c>
      <c r="MQJ491" s="157" t="s">
        <v>1274</v>
      </c>
      <c r="MQK491" s="157" t="s">
        <v>1274</v>
      </c>
      <c r="MQL491" s="157" t="s">
        <v>1274</v>
      </c>
      <c r="MQM491" s="157" t="s">
        <v>1274</v>
      </c>
      <c r="MQN491" s="157" t="s">
        <v>1274</v>
      </c>
      <c r="MQO491" s="157" t="s">
        <v>1274</v>
      </c>
      <c r="MQP491" s="157" t="s">
        <v>1274</v>
      </c>
      <c r="MQQ491" s="157" t="s">
        <v>1274</v>
      </c>
      <c r="MQR491" s="157" t="s">
        <v>1274</v>
      </c>
      <c r="MQS491" s="157" t="s">
        <v>1274</v>
      </c>
      <c r="MQT491" s="157" t="s">
        <v>1274</v>
      </c>
      <c r="MQU491" s="157" t="s">
        <v>1274</v>
      </c>
      <c r="MQV491" s="157" t="s">
        <v>1274</v>
      </c>
      <c r="MQW491" s="157" t="s">
        <v>1274</v>
      </c>
      <c r="MQX491" s="157" t="s">
        <v>1274</v>
      </c>
      <c r="MQY491" s="157" t="s">
        <v>1274</v>
      </c>
      <c r="MQZ491" s="157" t="s">
        <v>1274</v>
      </c>
      <c r="MRA491" s="157" t="s">
        <v>1274</v>
      </c>
      <c r="MRB491" s="157" t="s">
        <v>1274</v>
      </c>
      <c r="MRC491" s="157" t="s">
        <v>1274</v>
      </c>
      <c r="MRD491" s="157" t="s">
        <v>1274</v>
      </c>
      <c r="MRE491" s="157" t="s">
        <v>1274</v>
      </c>
      <c r="MRF491" s="157" t="s">
        <v>1274</v>
      </c>
      <c r="MRG491" s="157" t="s">
        <v>1274</v>
      </c>
      <c r="MRH491" s="157" t="s">
        <v>1274</v>
      </c>
      <c r="MRI491" s="157" t="s">
        <v>1274</v>
      </c>
      <c r="MRJ491" s="157" t="s">
        <v>1274</v>
      </c>
      <c r="MRK491" s="157" t="s">
        <v>1274</v>
      </c>
      <c r="MRL491" s="157" t="s">
        <v>1274</v>
      </c>
      <c r="MRM491" s="157" t="s">
        <v>1274</v>
      </c>
      <c r="MRN491" s="157" t="s">
        <v>1274</v>
      </c>
      <c r="MRO491" s="157" t="s">
        <v>1274</v>
      </c>
      <c r="MRP491" s="157" t="s">
        <v>1274</v>
      </c>
      <c r="MRQ491" s="157" t="s">
        <v>1274</v>
      </c>
      <c r="MRR491" s="157" t="s">
        <v>1274</v>
      </c>
      <c r="MRS491" s="157" t="s">
        <v>1274</v>
      </c>
      <c r="MRT491" s="157" t="s">
        <v>1274</v>
      </c>
      <c r="MRU491" s="157" t="s">
        <v>1274</v>
      </c>
      <c r="MRV491" s="157" t="s">
        <v>1274</v>
      </c>
      <c r="MRW491" s="157" t="s">
        <v>1274</v>
      </c>
      <c r="MRX491" s="157" t="s">
        <v>1274</v>
      </c>
      <c r="MRY491" s="157" t="s">
        <v>1274</v>
      </c>
      <c r="MRZ491" s="157" t="s">
        <v>1274</v>
      </c>
      <c r="MSA491" s="157" t="s">
        <v>1274</v>
      </c>
      <c r="MSB491" s="157" t="s">
        <v>1274</v>
      </c>
      <c r="MSC491" s="157" t="s">
        <v>1274</v>
      </c>
      <c r="MSD491" s="157" t="s">
        <v>1274</v>
      </c>
      <c r="MSE491" s="157" t="s">
        <v>1274</v>
      </c>
      <c r="MSF491" s="157" t="s">
        <v>1274</v>
      </c>
      <c r="MSG491" s="157" t="s">
        <v>1274</v>
      </c>
      <c r="MSH491" s="157" t="s">
        <v>1274</v>
      </c>
      <c r="MSI491" s="157" t="s">
        <v>1274</v>
      </c>
      <c r="MSJ491" s="157" t="s">
        <v>1274</v>
      </c>
      <c r="MSK491" s="157" t="s">
        <v>1274</v>
      </c>
      <c r="MSL491" s="157" t="s">
        <v>1274</v>
      </c>
      <c r="MSM491" s="157" t="s">
        <v>1274</v>
      </c>
      <c r="MSN491" s="157" t="s">
        <v>1274</v>
      </c>
      <c r="MSO491" s="157" t="s">
        <v>1274</v>
      </c>
      <c r="MSP491" s="157" t="s">
        <v>1274</v>
      </c>
      <c r="MSQ491" s="157" t="s">
        <v>1274</v>
      </c>
      <c r="MSR491" s="157" t="s">
        <v>1274</v>
      </c>
      <c r="MSS491" s="157" t="s">
        <v>1274</v>
      </c>
      <c r="MST491" s="157" t="s">
        <v>1274</v>
      </c>
      <c r="MSU491" s="157" t="s">
        <v>1274</v>
      </c>
      <c r="MSV491" s="157" t="s">
        <v>1274</v>
      </c>
      <c r="MSW491" s="157" t="s">
        <v>1274</v>
      </c>
      <c r="MSX491" s="157" t="s">
        <v>1274</v>
      </c>
      <c r="MSY491" s="157" t="s">
        <v>1274</v>
      </c>
      <c r="MSZ491" s="157" t="s">
        <v>1274</v>
      </c>
      <c r="MTA491" s="157" t="s">
        <v>1274</v>
      </c>
      <c r="MTB491" s="157" t="s">
        <v>1274</v>
      </c>
      <c r="MTC491" s="157" t="s">
        <v>1274</v>
      </c>
      <c r="MTD491" s="157" t="s">
        <v>1274</v>
      </c>
      <c r="MTE491" s="157" t="s">
        <v>1274</v>
      </c>
      <c r="MTF491" s="157" t="s">
        <v>1274</v>
      </c>
      <c r="MTG491" s="157" t="s">
        <v>1274</v>
      </c>
      <c r="MTH491" s="157" t="s">
        <v>1274</v>
      </c>
      <c r="MTI491" s="157" t="s">
        <v>1274</v>
      </c>
      <c r="MTJ491" s="157" t="s">
        <v>1274</v>
      </c>
      <c r="MTK491" s="157" t="s">
        <v>1274</v>
      </c>
      <c r="MTL491" s="157" t="s">
        <v>1274</v>
      </c>
      <c r="MTM491" s="157" t="s">
        <v>1274</v>
      </c>
      <c r="MTN491" s="157" t="s">
        <v>1274</v>
      </c>
      <c r="MTO491" s="157" t="s">
        <v>1274</v>
      </c>
      <c r="MTP491" s="157" t="s">
        <v>1274</v>
      </c>
      <c r="MTQ491" s="157" t="s">
        <v>1274</v>
      </c>
      <c r="MTR491" s="157" t="s">
        <v>1274</v>
      </c>
      <c r="MTS491" s="157" t="s">
        <v>1274</v>
      </c>
      <c r="MTT491" s="157" t="s">
        <v>1274</v>
      </c>
      <c r="MTU491" s="157" t="s">
        <v>1274</v>
      </c>
      <c r="MTV491" s="157" t="s">
        <v>1274</v>
      </c>
      <c r="MTW491" s="157" t="s">
        <v>1274</v>
      </c>
      <c r="MTX491" s="157" t="s">
        <v>1274</v>
      </c>
      <c r="MTY491" s="157" t="s">
        <v>1274</v>
      </c>
      <c r="MTZ491" s="157" t="s">
        <v>1274</v>
      </c>
      <c r="MUA491" s="157" t="s">
        <v>1274</v>
      </c>
      <c r="MUB491" s="157" t="s">
        <v>1274</v>
      </c>
      <c r="MUC491" s="157" t="s">
        <v>1274</v>
      </c>
      <c r="MUD491" s="157" t="s">
        <v>1274</v>
      </c>
      <c r="MUE491" s="157" t="s">
        <v>1274</v>
      </c>
      <c r="MUF491" s="157" t="s">
        <v>1274</v>
      </c>
      <c r="MUG491" s="157" t="s">
        <v>1274</v>
      </c>
      <c r="MUH491" s="157" t="s">
        <v>1274</v>
      </c>
      <c r="MUI491" s="157" t="s">
        <v>1274</v>
      </c>
      <c r="MUJ491" s="157" t="s">
        <v>1274</v>
      </c>
      <c r="MUK491" s="157" t="s">
        <v>1274</v>
      </c>
      <c r="MUL491" s="157" t="s">
        <v>1274</v>
      </c>
      <c r="MUM491" s="157" t="s">
        <v>1274</v>
      </c>
      <c r="MUN491" s="157" t="s">
        <v>1274</v>
      </c>
      <c r="MUO491" s="157" t="s">
        <v>1274</v>
      </c>
      <c r="MUP491" s="157" t="s">
        <v>1274</v>
      </c>
      <c r="MUQ491" s="157" t="s">
        <v>1274</v>
      </c>
      <c r="MUR491" s="157" t="s">
        <v>1274</v>
      </c>
      <c r="MUS491" s="157" t="s">
        <v>1274</v>
      </c>
      <c r="MUT491" s="157" t="s">
        <v>1274</v>
      </c>
      <c r="MUU491" s="157" t="s">
        <v>1274</v>
      </c>
      <c r="MUV491" s="157" t="s">
        <v>1274</v>
      </c>
      <c r="MUW491" s="157" t="s">
        <v>1274</v>
      </c>
      <c r="MUX491" s="157" t="s">
        <v>1274</v>
      </c>
      <c r="MUY491" s="157" t="s">
        <v>1274</v>
      </c>
      <c r="MUZ491" s="157" t="s">
        <v>1274</v>
      </c>
      <c r="MVA491" s="157" t="s">
        <v>1274</v>
      </c>
      <c r="MVB491" s="157" t="s">
        <v>1274</v>
      </c>
      <c r="MVC491" s="157" t="s">
        <v>1274</v>
      </c>
      <c r="MVD491" s="157" t="s">
        <v>1274</v>
      </c>
      <c r="MVE491" s="157" t="s">
        <v>1274</v>
      </c>
      <c r="MVF491" s="157" t="s">
        <v>1274</v>
      </c>
      <c r="MVG491" s="157" t="s">
        <v>1274</v>
      </c>
      <c r="MVH491" s="157" t="s">
        <v>1274</v>
      </c>
      <c r="MVI491" s="157" t="s">
        <v>1274</v>
      </c>
      <c r="MVJ491" s="157" t="s">
        <v>1274</v>
      </c>
      <c r="MVK491" s="157" t="s">
        <v>1274</v>
      </c>
      <c r="MVL491" s="157" t="s">
        <v>1274</v>
      </c>
      <c r="MVM491" s="157" t="s">
        <v>1274</v>
      </c>
      <c r="MVN491" s="157" t="s">
        <v>1274</v>
      </c>
      <c r="MVO491" s="157" t="s">
        <v>1274</v>
      </c>
      <c r="MVP491" s="157" t="s">
        <v>1274</v>
      </c>
      <c r="MVQ491" s="157" t="s">
        <v>1274</v>
      </c>
      <c r="MVR491" s="157" t="s">
        <v>1274</v>
      </c>
      <c r="MVS491" s="157" t="s">
        <v>1274</v>
      </c>
      <c r="MVT491" s="157" t="s">
        <v>1274</v>
      </c>
      <c r="MVU491" s="157" t="s">
        <v>1274</v>
      </c>
      <c r="MVV491" s="157" t="s">
        <v>1274</v>
      </c>
      <c r="MVW491" s="157" t="s">
        <v>1274</v>
      </c>
      <c r="MVX491" s="157" t="s">
        <v>1274</v>
      </c>
      <c r="MVY491" s="157" t="s">
        <v>1274</v>
      </c>
      <c r="MVZ491" s="157" t="s">
        <v>1274</v>
      </c>
      <c r="MWA491" s="157" t="s">
        <v>1274</v>
      </c>
      <c r="MWB491" s="157" t="s">
        <v>1274</v>
      </c>
      <c r="MWC491" s="157" t="s">
        <v>1274</v>
      </c>
      <c r="MWD491" s="157" t="s">
        <v>1274</v>
      </c>
      <c r="MWE491" s="157" t="s">
        <v>1274</v>
      </c>
      <c r="MWF491" s="157" t="s">
        <v>1274</v>
      </c>
      <c r="MWG491" s="157" t="s">
        <v>1274</v>
      </c>
      <c r="MWH491" s="157" t="s">
        <v>1274</v>
      </c>
      <c r="MWI491" s="157" t="s">
        <v>1274</v>
      </c>
      <c r="MWJ491" s="157" t="s">
        <v>1274</v>
      </c>
      <c r="MWK491" s="157" t="s">
        <v>1274</v>
      </c>
      <c r="MWL491" s="157" t="s">
        <v>1274</v>
      </c>
      <c r="MWM491" s="157" t="s">
        <v>1274</v>
      </c>
      <c r="MWN491" s="157" t="s">
        <v>1274</v>
      </c>
      <c r="MWO491" s="157" t="s">
        <v>1274</v>
      </c>
      <c r="MWP491" s="157" t="s">
        <v>1274</v>
      </c>
      <c r="MWQ491" s="157" t="s">
        <v>1274</v>
      </c>
      <c r="MWR491" s="157" t="s">
        <v>1274</v>
      </c>
      <c r="MWS491" s="157" t="s">
        <v>1274</v>
      </c>
      <c r="MWT491" s="157" t="s">
        <v>1274</v>
      </c>
      <c r="MWU491" s="157" t="s">
        <v>1274</v>
      </c>
      <c r="MWV491" s="157" t="s">
        <v>1274</v>
      </c>
      <c r="MWW491" s="157" t="s">
        <v>1274</v>
      </c>
      <c r="MWX491" s="157" t="s">
        <v>1274</v>
      </c>
      <c r="MWY491" s="157" t="s">
        <v>1274</v>
      </c>
      <c r="MWZ491" s="157" t="s">
        <v>1274</v>
      </c>
      <c r="MXA491" s="157" t="s">
        <v>1274</v>
      </c>
      <c r="MXB491" s="157" t="s">
        <v>1274</v>
      </c>
      <c r="MXC491" s="157" t="s">
        <v>1274</v>
      </c>
      <c r="MXD491" s="157" t="s">
        <v>1274</v>
      </c>
      <c r="MXE491" s="157" t="s">
        <v>1274</v>
      </c>
      <c r="MXF491" s="157" t="s">
        <v>1274</v>
      </c>
      <c r="MXG491" s="157" t="s">
        <v>1274</v>
      </c>
      <c r="MXH491" s="157" t="s">
        <v>1274</v>
      </c>
      <c r="MXI491" s="157" t="s">
        <v>1274</v>
      </c>
      <c r="MXJ491" s="157" t="s">
        <v>1274</v>
      </c>
      <c r="MXK491" s="157" t="s">
        <v>1274</v>
      </c>
      <c r="MXL491" s="157" t="s">
        <v>1274</v>
      </c>
      <c r="MXM491" s="157" t="s">
        <v>1274</v>
      </c>
      <c r="MXN491" s="157" t="s">
        <v>1274</v>
      </c>
      <c r="MXO491" s="157" t="s">
        <v>1274</v>
      </c>
      <c r="MXP491" s="157" t="s">
        <v>1274</v>
      </c>
      <c r="MXQ491" s="157" t="s">
        <v>1274</v>
      </c>
      <c r="MXR491" s="157" t="s">
        <v>1274</v>
      </c>
      <c r="MXS491" s="157" t="s">
        <v>1274</v>
      </c>
      <c r="MXT491" s="157" t="s">
        <v>1274</v>
      </c>
      <c r="MXU491" s="157" t="s">
        <v>1274</v>
      </c>
      <c r="MXV491" s="157" t="s">
        <v>1274</v>
      </c>
      <c r="MXW491" s="157" t="s">
        <v>1274</v>
      </c>
      <c r="MXX491" s="157" t="s">
        <v>1274</v>
      </c>
      <c r="MXY491" s="157" t="s">
        <v>1274</v>
      </c>
      <c r="MXZ491" s="157" t="s">
        <v>1274</v>
      </c>
      <c r="MYA491" s="157" t="s">
        <v>1274</v>
      </c>
      <c r="MYB491" s="157" t="s">
        <v>1274</v>
      </c>
      <c r="MYC491" s="157" t="s">
        <v>1274</v>
      </c>
      <c r="MYD491" s="157" t="s">
        <v>1274</v>
      </c>
      <c r="MYE491" s="157" t="s">
        <v>1274</v>
      </c>
      <c r="MYF491" s="157" t="s">
        <v>1274</v>
      </c>
      <c r="MYG491" s="157" t="s">
        <v>1274</v>
      </c>
      <c r="MYH491" s="157" t="s">
        <v>1274</v>
      </c>
      <c r="MYI491" s="157" t="s">
        <v>1274</v>
      </c>
      <c r="MYJ491" s="157" t="s">
        <v>1274</v>
      </c>
      <c r="MYK491" s="157" t="s">
        <v>1274</v>
      </c>
      <c r="MYL491" s="157" t="s">
        <v>1274</v>
      </c>
      <c r="MYM491" s="157" t="s">
        <v>1274</v>
      </c>
      <c r="MYN491" s="157" t="s">
        <v>1274</v>
      </c>
      <c r="MYO491" s="157" t="s">
        <v>1274</v>
      </c>
      <c r="MYP491" s="157" t="s">
        <v>1274</v>
      </c>
      <c r="MYQ491" s="157" t="s">
        <v>1274</v>
      </c>
      <c r="MYR491" s="157" t="s">
        <v>1274</v>
      </c>
      <c r="MYS491" s="157" t="s">
        <v>1274</v>
      </c>
      <c r="MYT491" s="157" t="s">
        <v>1274</v>
      </c>
      <c r="MYU491" s="157" t="s">
        <v>1274</v>
      </c>
      <c r="MYV491" s="157" t="s">
        <v>1274</v>
      </c>
      <c r="MYW491" s="157" t="s">
        <v>1274</v>
      </c>
      <c r="MYX491" s="157" t="s">
        <v>1274</v>
      </c>
      <c r="MYY491" s="157" t="s">
        <v>1274</v>
      </c>
      <c r="MYZ491" s="157" t="s">
        <v>1274</v>
      </c>
      <c r="MZA491" s="157" t="s">
        <v>1274</v>
      </c>
      <c r="MZB491" s="157" t="s">
        <v>1274</v>
      </c>
      <c r="MZC491" s="157" t="s">
        <v>1274</v>
      </c>
      <c r="MZD491" s="157" t="s">
        <v>1274</v>
      </c>
      <c r="MZE491" s="157" t="s">
        <v>1274</v>
      </c>
      <c r="MZF491" s="157" t="s">
        <v>1274</v>
      </c>
      <c r="MZG491" s="157" t="s">
        <v>1274</v>
      </c>
      <c r="MZH491" s="157" t="s">
        <v>1274</v>
      </c>
      <c r="MZI491" s="157" t="s">
        <v>1274</v>
      </c>
      <c r="MZJ491" s="157" t="s">
        <v>1274</v>
      </c>
      <c r="MZK491" s="157" t="s">
        <v>1274</v>
      </c>
      <c r="MZL491" s="157" t="s">
        <v>1274</v>
      </c>
      <c r="MZM491" s="157" t="s">
        <v>1274</v>
      </c>
      <c r="MZN491" s="157" t="s">
        <v>1274</v>
      </c>
      <c r="MZO491" s="157" t="s">
        <v>1274</v>
      </c>
      <c r="MZP491" s="157" t="s">
        <v>1274</v>
      </c>
      <c r="MZQ491" s="157" t="s">
        <v>1274</v>
      </c>
      <c r="MZR491" s="157" t="s">
        <v>1274</v>
      </c>
      <c r="MZS491" s="157" t="s">
        <v>1274</v>
      </c>
      <c r="MZT491" s="157" t="s">
        <v>1274</v>
      </c>
      <c r="MZU491" s="157" t="s">
        <v>1274</v>
      </c>
      <c r="MZV491" s="157" t="s">
        <v>1274</v>
      </c>
      <c r="MZW491" s="157" t="s">
        <v>1274</v>
      </c>
      <c r="MZX491" s="157" t="s">
        <v>1274</v>
      </c>
      <c r="MZY491" s="157" t="s">
        <v>1274</v>
      </c>
      <c r="MZZ491" s="157" t="s">
        <v>1274</v>
      </c>
      <c r="NAA491" s="157" t="s">
        <v>1274</v>
      </c>
      <c r="NAB491" s="157" t="s">
        <v>1274</v>
      </c>
      <c r="NAC491" s="157" t="s">
        <v>1274</v>
      </c>
      <c r="NAD491" s="157" t="s">
        <v>1274</v>
      </c>
      <c r="NAE491" s="157" t="s">
        <v>1274</v>
      </c>
      <c r="NAF491" s="157" t="s">
        <v>1274</v>
      </c>
      <c r="NAG491" s="157" t="s">
        <v>1274</v>
      </c>
      <c r="NAH491" s="157" t="s">
        <v>1274</v>
      </c>
      <c r="NAI491" s="157" t="s">
        <v>1274</v>
      </c>
      <c r="NAJ491" s="157" t="s">
        <v>1274</v>
      </c>
      <c r="NAK491" s="157" t="s">
        <v>1274</v>
      </c>
      <c r="NAL491" s="157" t="s">
        <v>1274</v>
      </c>
      <c r="NAM491" s="157" t="s">
        <v>1274</v>
      </c>
      <c r="NAN491" s="157" t="s">
        <v>1274</v>
      </c>
      <c r="NAO491" s="157" t="s">
        <v>1274</v>
      </c>
      <c r="NAP491" s="157" t="s">
        <v>1274</v>
      </c>
      <c r="NAQ491" s="157" t="s">
        <v>1274</v>
      </c>
      <c r="NAR491" s="157" t="s">
        <v>1274</v>
      </c>
      <c r="NAS491" s="157" t="s">
        <v>1274</v>
      </c>
      <c r="NAT491" s="157" t="s">
        <v>1274</v>
      </c>
      <c r="NAU491" s="157" t="s">
        <v>1274</v>
      </c>
      <c r="NAV491" s="157" t="s">
        <v>1274</v>
      </c>
      <c r="NAW491" s="157" t="s">
        <v>1274</v>
      </c>
      <c r="NAX491" s="157" t="s">
        <v>1274</v>
      </c>
      <c r="NAY491" s="157" t="s">
        <v>1274</v>
      </c>
      <c r="NAZ491" s="157" t="s">
        <v>1274</v>
      </c>
      <c r="NBA491" s="157" t="s">
        <v>1274</v>
      </c>
      <c r="NBB491" s="157" t="s">
        <v>1274</v>
      </c>
      <c r="NBC491" s="157" t="s">
        <v>1274</v>
      </c>
      <c r="NBD491" s="157" t="s">
        <v>1274</v>
      </c>
      <c r="NBE491" s="157" t="s">
        <v>1274</v>
      </c>
      <c r="NBF491" s="157" t="s">
        <v>1274</v>
      </c>
      <c r="NBG491" s="157" t="s">
        <v>1274</v>
      </c>
      <c r="NBH491" s="157" t="s">
        <v>1274</v>
      </c>
      <c r="NBI491" s="157" t="s">
        <v>1274</v>
      </c>
      <c r="NBJ491" s="157" t="s">
        <v>1274</v>
      </c>
      <c r="NBK491" s="157" t="s">
        <v>1274</v>
      </c>
      <c r="NBL491" s="157" t="s">
        <v>1274</v>
      </c>
      <c r="NBM491" s="157" t="s">
        <v>1274</v>
      </c>
      <c r="NBN491" s="157" t="s">
        <v>1274</v>
      </c>
      <c r="NBO491" s="157" t="s">
        <v>1274</v>
      </c>
      <c r="NBP491" s="157" t="s">
        <v>1274</v>
      </c>
      <c r="NBQ491" s="157" t="s">
        <v>1274</v>
      </c>
      <c r="NBR491" s="157" t="s">
        <v>1274</v>
      </c>
      <c r="NBS491" s="157" t="s">
        <v>1274</v>
      </c>
      <c r="NBT491" s="157" t="s">
        <v>1274</v>
      </c>
      <c r="NBU491" s="157" t="s">
        <v>1274</v>
      </c>
      <c r="NBV491" s="157" t="s">
        <v>1274</v>
      </c>
      <c r="NBW491" s="157" t="s">
        <v>1274</v>
      </c>
      <c r="NBX491" s="157" t="s">
        <v>1274</v>
      </c>
      <c r="NBY491" s="157" t="s">
        <v>1274</v>
      </c>
      <c r="NBZ491" s="157" t="s">
        <v>1274</v>
      </c>
      <c r="NCA491" s="157" t="s">
        <v>1274</v>
      </c>
      <c r="NCB491" s="157" t="s">
        <v>1274</v>
      </c>
      <c r="NCC491" s="157" t="s">
        <v>1274</v>
      </c>
      <c r="NCD491" s="157" t="s">
        <v>1274</v>
      </c>
      <c r="NCE491" s="157" t="s">
        <v>1274</v>
      </c>
      <c r="NCF491" s="157" t="s">
        <v>1274</v>
      </c>
      <c r="NCG491" s="157" t="s">
        <v>1274</v>
      </c>
      <c r="NCH491" s="157" t="s">
        <v>1274</v>
      </c>
      <c r="NCI491" s="157" t="s">
        <v>1274</v>
      </c>
      <c r="NCJ491" s="157" t="s">
        <v>1274</v>
      </c>
      <c r="NCK491" s="157" t="s">
        <v>1274</v>
      </c>
      <c r="NCL491" s="157" t="s">
        <v>1274</v>
      </c>
      <c r="NCM491" s="157" t="s">
        <v>1274</v>
      </c>
      <c r="NCN491" s="157" t="s">
        <v>1274</v>
      </c>
      <c r="NCO491" s="157" t="s">
        <v>1274</v>
      </c>
      <c r="NCP491" s="157" t="s">
        <v>1274</v>
      </c>
      <c r="NCQ491" s="157" t="s">
        <v>1274</v>
      </c>
      <c r="NCR491" s="157" t="s">
        <v>1274</v>
      </c>
      <c r="NCS491" s="157" t="s">
        <v>1274</v>
      </c>
      <c r="NCT491" s="157" t="s">
        <v>1274</v>
      </c>
      <c r="NCU491" s="157" t="s">
        <v>1274</v>
      </c>
      <c r="NCV491" s="157" t="s">
        <v>1274</v>
      </c>
      <c r="NCW491" s="157" t="s">
        <v>1274</v>
      </c>
      <c r="NCX491" s="157" t="s">
        <v>1274</v>
      </c>
      <c r="NCY491" s="157" t="s">
        <v>1274</v>
      </c>
      <c r="NCZ491" s="157" t="s">
        <v>1274</v>
      </c>
      <c r="NDA491" s="157" t="s">
        <v>1274</v>
      </c>
      <c r="NDB491" s="157" t="s">
        <v>1274</v>
      </c>
      <c r="NDC491" s="157" t="s">
        <v>1274</v>
      </c>
      <c r="NDD491" s="157" t="s">
        <v>1274</v>
      </c>
      <c r="NDE491" s="157" t="s">
        <v>1274</v>
      </c>
      <c r="NDF491" s="157" t="s">
        <v>1274</v>
      </c>
      <c r="NDG491" s="157" t="s">
        <v>1274</v>
      </c>
      <c r="NDH491" s="157" t="s">
        <v>1274</v>
      </c>
      <c r="NDI491" s="157" t="s">
        <v>1274</v>
      </c>
      <c r="NDJ491" s="157" t="s">
        <v>1274</v>
      </c>
      <c r="NDK491" s="157" t="s">
        <v>1274</v>
      </c>
      <c r="NDL491" s="157" t="s">
        <v>1274</v>
      </c>
      <c r="NDM491" s="157" t="s">
        <v>1274</v>
      </c>
      <c r="NDN491" s="157" t="s">
        <v>1274</v>
      </c>
      <c r="NDO491" s="157" t="s">
        <v>1274</v>
      </c>
      <c r="NDP491" s="157" t="s">
        <v>1274</v>
      </c>
      <c r="NDQ491" s="157" t="s">
        <v>1274</v>
      </c>
      <c r="NDR491" s="157" t="s">
        <v>1274</v>
      </c>
      <c r="NDS491" s="157" t="s">
        <v>1274</v>
      </c>
      <c r="NDT491" s="157" t="s">
        <v>1274</v>
      </c>
      <c r="NDU491" s="157" t="s">
        <v>1274</v>
      </c>
      <c r="NDV491" s="157" t="s">
        <v>1274</v>
      </c>
      <c r="NDW491" s="157" t="s">
        <v>1274</v>
      </c>
      <c r="NDX491" s="157" t="s">
        <v>1274</v>
      </c>
      <c r="NDY491" s="157" t="s">
        <v>1274</v>
      </c>
      <c r="NDZ491" s="157" t="s">
        <v>1274</v>
      </c>
      <c r="NEA491" s="157" t="s">
        <v>1274</v>
      </c>
      <c r="NEB491" s="157" t="s">
        <v>1274</v>
      </c>
      <c r="NEC491" s="157" t="s">
        <v>1274</v>
      </c>
      <c r="NED491" s="157" t="s">
        <v>1274</v>
      </c>
      <c r="NEE491" s="157" t="s">
        <v>1274</v>
      </c>
      <c r="NEF491" s="157" t="s">
        <v>1274</v>
      </c>
      <c r="NEG491" s="157" t="s">
        <v>1274</v>
      </c>
      <c r="NEH491" s="157" t="s">
        <v>1274</v>
      </c>
      <c r="NEI491" s="157" t="s">
        <v>1274</v>
      </c>
      <c r="NEJ491" s="157" t="s">
        <v>1274</v>
      </c>
      <c r="NEK491" s="157" t="s">
        <v>1274</v>
      </c>
      <c r="NEL491" s="157" t="s">
        <v>1274</v>
      </c>
      <c r="NEM491" s="157" t="s">
        <v>1274</v>
      </c>
      <c r="NEN491" s="157" t="s">
        <v>1274</v>
      </c>
      <c r="NEO491" s="157" t="s">
        <v>1274</v>
      </c>
      <c r="NEP491" s="157" t="s">
        <v>1274</v>
      </c>
      <c r="NEQ491" s="157" t="s">
        <v>1274</v>
      </c>
      <c r="NER491" s="157" t="s">
        <v>1274</v>
      </c>
      <c r="NES491" s="157" t="s">
        <v>1274</v>
      </c>
      <c r="NET491" s="157" t="s">
        <v>1274</v>
      </c>
      <c r="NEU491" s="157" t="s">
        <v>1274</v>
      </c>
      <c r="NEV491" s="157" t="s">
        <v>1274</v>
      </c>
      <c r="NEW491" s="157" t="s">
        <v>1274</v>
      </c>
      <c r="NEX491" s="157" t="s">
        <v>1274</v>
      </c>
      <c r="NEY491" s="157" t="s">
        <v>1274</v>
      </c>
      <c r="NEZ491" s="157" t="s">
        <v>1274</v>
      </c>
      <c r="NFA491" s="157" t="s">
        <v>1274</v>
      </c>
      <c r="NFB491" s="157" t="s">
        <v>1274</v>
      </c>
      <c r="NFC491" s="157" t="s">
        <v>1274</v>
      </c>
      <c r="NFD491" s="157" t="s">
        <v>1274</v>
      </c>
      <c r="NFE491" s="157" t="s">
        <v>1274</v>
      </c>
      <c r="NFF491" s="157" t="s">
        <v>1274</v>
      </c>
      <c r="NFG491" s="157" t="s">
        <v>1274</v>
      </c>
      <c r="NFH491" s="157" t="s">
        <v>1274</v>
      </c>
      <c r="NFI491" s="157" t="s">
        <v>1274</v>
      </c>
      <c r="NFJ491" s="157" t="s">
        <v>1274</v>
      </c>
      <c r="NFK491" s="157" t="s">
        <v>1274</v>
      </c>
      <c r="NFL491" s="157" t="s">
        <v>1274</v>
      </c>
      <c r="NFM491" s="157" t="s">
        <v>1274</v>
      </c>
      <c r="NFN491" s="157" t="s">
        <v>1274</v>
      </c>
      <c r="NFO491" s="157" t="s">
        <v>1274</v>
      </c>
      <c r="NFP491" s="157" t="s">
        <v>1274</v>
      </c>
      <c r="NFQ491" s="157" t="s">
        <v>1274</v>
      </c>
      <c r="NFR491" s="157" t="s">
        <v>1274</v>
      </c>
      <c r="NFS491" s="157" t="s">
        <v>1274</v>
      </c>
      <c r="NFT491" s="157" t="s">
        <v>1274</v>
      </c>
      <c r="NFU491" s="157" t="s">
        <v>1274</v>
      </c>
      <c r="NFV491" s="157" t="s">
        <v>1274</v>
      </c>
      <c r="NFW491" s="157" t="s">
        <v>1274</v>
      </c>
      <c r="NFX491" s="157" t="s">
        <v>1274</v>
      </c>
      <c r="NFY491" s="157" t="s">
        <v>1274</v>
      </c>
      <c r="NFZ491" s="157" t="s">
        <v>1274</v>
      </c>
      <c r="NGA491" s="157" t="s">
        <v>1274</v>
      </c>
      <c r="NGB491" s="157" t="s">
        <v>1274</v>
      </c>
      <c r="NGC491" s="157" t="s">
        <v>1274</v>
      </c>
      <c r="NGD491" s="157" t="s">
        <v>1274</v>
      </c>
      <c r="NGE491" s="157" t="s">
        <v>1274</v>
      </c>
      <c r="NGF491" s="157" t="s">
        <v>1274</v>
      </c>
      <c r="NGG491" s="157" t="s">
        <v>1274</v>
      </c>
      <c r="NGH491" s="157" t="s">
        <v>1274</v>
      </c>
      <c r="NGI491" s="157" t="s">
        <v>1274</v>
      </c>
      <c r="NGJ491" s="157" t="s">
        <v>1274</v>
      </c>
      <c r="NGK491" s="157" t="s">
        <v>1274</v>
      </c>
      <c r="NGL491" s="157" t="s">
        <v>1274</v>
      </c>
      <c r="NGM491" s="157" t="s">
        <v>1274</v>
      </c>
      <c r="NGN491" s="157" t="s">
        <v>1274</v>
      </c>
      <c r="NGO491" s="157" t="s">
        <v>1274</v>
      </c>
      <c r="NGP491" s="157" t="s">
        <v>1274</v>
      </c>
      <c r="NGQ491" s="157" t="s">
        <v>1274</v>
      </c>
      <c r="NGR491" s="157" t="s">
        <v>1274</v>
      </c>
      <c r="NGS491" s="157" t="s">
        <v>1274</v>
      </c>
      <c r="NGT491" s="157" t="s">
        <v>1274</v>
      </c>
      <c r="NGU491" s="157" t="s">
        <v>1274</v>
      </c>
      <c r="NGV491" s="157" t="s">
        <v>1274</v>
      </c>
      <c r="NGW491" s="157" t="s">
        <v>1274</v>
      </c>
      <c r="NGX491" s="157" t="s">
        <v>1274</v>
      </c>
      <c r="NGY491" s="157" t="s">
        <v>1274</v>
      </c>
      <c r="NGZ491" s="157" t="s">
        <v>1274</v>
      </c>
      <c r="NHA491" s="157" t="s">
        <v>1274</v>
      </c>
      <c r="NHB491" s="157" t="s">
        <v>1274</v>
      </c>
      <c r="NHC491" s="157" t="s">
        <v>1274</v>
      </c>
      <c r="NHD491" s="157" t="s">
        <v>1274</v>
      </c>
      <c r="NHE491" s="157" t="s">
        <v>1274</v>
      </c>
      <c r="NHF491" s="157" t="s">
        <v>1274</v>
      </c>
      <c r="NHG491" s="157" t="s">
        <v>1274</v>
      </c>
      <c r="NHH491" s="157" t="s">
        <v>1274</v>
      </c>
      <c r="NHI491" s="157" t="s">
        <v>1274</v>
      </c>
      <c r="NHJ491" s="157" t="s">
        <v>1274</v>
      </c>
      <c r="NHK491" s="157" t="s">
        <v>1274</v>
      </c>
      <c r="NHL491" s="157" t="s">
        <v>1274</v>
      </c>
      <c r="NHM491" s="157" t="s">
        <v>1274</v>
      </c>
      <c r="NHN491" s="157" t="s">
        <v>1274</v>
      </c>
      <c r="NHO491" s="157" t="s">
        <v>1274</v>
      </c>
      <c r="NHP491" s="157" t="s">
        <v>1274</v>
      </c>
      <c r="NHQ491" s="157" t="s">
        <v>1274</v>
      </c>
      <c r="NHR491" s="157" t="s">
        <v>1274</v>
      </c>
      <c r="NHS491" s="157" t="s">
        <v>1274</v>
      </c>
      <c r="NHT491" s="157" t="s">
        <v>1274</v>
      </c>
      <c r="NHU491" s="157" t="s">
        <v>1274</v>
      </c>
      <c r="NHV491" s="157" t="s">
        <v>1274</v>
      </c>
      <c r="NHW491" s="157" t="s">
        <v>1274</v>
      </c>
      <c r="NHX491" s="157" t="s">
        <v>1274</v>
      </c>
      <c r="NHY491" s="157" t="s">
        <v>1274</v>
      </c>
      <c r="NHZ491" s="157" t="s">
        <v>1274</v>
      </c>
      <c r="NIA491" s="157" t="s">
        <v>1274</v>
      </c>
      <c r="NIB491" s="157" t="s">
        <v>1274</v>
      </c>
      <c r="NIC491" s="157" t="s">
        <v>1274</v>
      </c>
      <c r="NID491" s="157" t="s">
        <v>1274</v>
      </c>
      <c r="NIE491" s="157" t="s">
        <v>1274</v>
      </c>
      <c r="NIF491" s="157" t="s">
        <v>1274</v>
      </c>
      <c r="NIG491" s="157" t="s">
        <v>1274</v>
      </c>
      <c r="NIH491" s="157" t="s">
        <v>1274</v>
      </c>
      <c r="NII491" s="157" t="s">
        <v>1274</v>
      </c>
      <c r="NIJ491" s="157" t="s">
        <v>1274</v>
      </c>
      <c r="NIK491" s="157" t="s">
        <v>1274</v>
      </c>
      <c r="NIL491" s="157" t="s">
        <v>1274</v>
      </c>
      <c r="NIM491" s="157" t="s">
        <v>1274</v>
      </c>
      <c r="NIN491" s="157" t="s">
        <v>1274</v>
      </c>
      <c r="NIO491" s="157" t="s">
        <v>1274</v>
      </c>
      <c r="NIP491" s="157" t="s">
        <v>1274</v>
      </c>
      <c r="NIQ491" s="157" t="s">
        <v>1274</v>
      </c>
      <c r="NIR491" s="157" t="s">
        <v>1274</v>
      </c>
      <c r="NIS491" s="157" t="s">
        <v>1274</v>
      </c>
      <c r="NIT491" s="157" t="s">
        <v>1274</v>
      </c>
      <c r="NIU491" s="157" t="s">
        <v>1274</v>
      </c>
      <c r="NIV491" s="157" t="s">
        <v>1274</v>
      </c>
      <c r="NIW491" s="157" t="s">
        <v>1274</v>
      </c>
      <c r="NIX491" s="157" t="s">
        <v>1274</v>
      </c>
      <c r="NIY491" s="157" t="s">
        <v>1274</v>
      </c>
      <c r="NIZ491" s="157" t="s">
        <v>1274</v>
      </c>
      <c r="NJA491" s="157" t="s">
        <v>1274</v>
      </c>
      <c r="NJB491" s="157" t="s">
        <v>1274</v>
      </c>
      <c r="NJC491" s="157" t="s">
        <v>1274</v>
      </c>
      <c r="NJD491" s="157" t="s">
        <v>1274</v>
      </c>
      <c r="NJE491" s="157" t="s">
        <v>1274</v>
      </c>
      <c r="NJF491" s="157" t="s">
        <v>1274</v>
      </c>
      <c r="NJG491" s="157" t="s">
        <v>1274</v>
      </c>
      <c r="NJH491" s="157" t="s">
        <v>1274</v>
      </c>
      <c r="NJI491" s="157" t="s">
        <v>1274</v>
      </c>
      <c r="NJJ491" s="157" t="s">
        <v>1274</v>
      </c>
      <c r="NJK491" s="157" t="s">
        <v>1274</v>
      </c>
      <c r="NJL491" s="157" t="s">
        <v>1274</v>
      </c>
      <c r="NJM491" s="157" t="s">
        <v>1274</v>
      </c>
      <c r="NJN491" s="157" t="s">
        <v>1274</v>
      </c>
      <c r="NJO491" s="157" t="s">
        <v>1274</v>
      </c>
      <c r="NJP491" s="157" t="s">
        <v>1274</v>
      </c>
      <c r="NJQ491" s="157" t="s">
        <v>1274</v>
      </c>
      <c r="NJR491" s="157" t="s">
        <v>1274</v>
      </c>
      <c r="NJS491" s="157" t="s">
        <v>1274</v>
      </c>
      <c r="NJT491" s="157" t="s">
        <v>1274</v>
      </c>
      <c r="NJU491" s="157" t="s">
        <v>1274</v>
      </c>
      <c r="NJV491" s="157" t="s">
        <v>1274</v>
      </c>
      <c r="NJW491" s="157" t="s">
        <v>1274</v>
      </c>
      <c r="NJX491" s="157" t="s">
        <v>1274</v>
      </c>
      <c r="NJY491" s="157" t="s">
        <v>1274</v>
      </c>
      <c r="NJZ491" s="157" t="s">
        <v>1274</v>
      </c>
      <c r="NKA491" s="157" t="s">
        <v>1274</v>
      </c>
      <c r="NKB491" s="157" t="s">
        <v>1274</v>
      </c>
      <c r="NKC491" s="157" t="s">
        <v>1274</v>
      </c>
      <c r="NKD491" s="157" t="s">
        <v>1274</v>
      </c>
      <c r="NKE491" s="157" t="s">
        <v>1274</v>
      </c>
      <c r="NKF491" s="157" t="s">
        <v>1274</v>
      </c>
      <c r="NKG491" s="157" t="s">
        <v>1274</v>
      </c>
      <c r="NKH491" s="157" t="s">
        <v>1274</v>
      </c>
      <c r="NKI491" s="157" t="s">
        <v>1274</v>
      </c>
      <c r="NKJ491" s="157" t="s">
        <v>1274</v>
      </c>
      <c r="NKK491" s="157" t="s">
        <v>1274</v>
      </c>
      <c r="NKL491" s="157" t="s">
        <v>1274</v>
      </c>
      <c r="NKM491" s="157" t="s">
        <v>1274</v>
      </c>
      <c r="NKN491" s="157" t="s">
        <v>1274</v>
      </c>
      <c r="NKO491" s="157" t="s">
        <v>1274</v>
      </c>
      <c r="NKP491" s="157" t="s">
        <v>1274</v>
      </c>
      <c r="NKQ491" s="157" t="s">
        <v>1274</v>
      </c>
      <c r="NKR491" s="157" t="s">
        <v>1274</v>
      </c>
      <c r="NKS491" s="157" t="s">
        <v>1274</v>
      </c>
      <c r="NKT491" s="157" t="s">
        <v>1274</v>
      </c>
      <c r="NKU491" s="157" t="s">
        <v>1274</v>
      </c>
      <c r="NKV491" s="157" t="s">
        <v>1274</v>
      </c>
      <c r="NKW491" s="157" t="s">
        <v>1274</v>
      </c>
      <c r="NKX491" s="157" t="s">
        <v>1274</v>
      </c>
      <c r="NKY491" s="157" t="s">
        <v>1274</v>
      </c>
      <c r="NKZ491" s="157" t="s">
        <v>1274</v>
      </c>
      <c r="NLA491" s="157" t="s">
        <v>1274</v>
      </c>
      <c r="NLB491" s="157" t="s">
        <v>1274</v>
      </c>
      <c r="NLC491" s="157" t="s">
        <v>1274</v>
      </c>
      <c r="NLD491" s="157" t="s">
        <v>1274</v>
      </c>
      <c r="NLE491" s="157" t="s">
        <v>1274</v>
      </c>
      <c r="NLF491" s="157" t="s">
        <v>1274</v>
      </c>
      <c r="NLG491" s="157" t="s">
        <v>1274</v>
      </c>
      <c r="NLH491" s="157" t="s">
        <v>1274</v>
      </c>
      <c r="NLI491" s="157" t="s">
        <v>1274</v>
      </c>
      <c r="NLJ491" s="157" t="s">
        <v>1274</v>
      </c>
      <c r="NLK491" s="157" t="s">
        <v>1274</v>
      </c>
      <c r="NLL491" s="157" t="s">
        <v>1274</v>
      </c>
      <c r="NLM491" s="157" t="s">
        <v>1274</v>
      </c>
      <c r="NLN491" s="157" t="s">
        <v>1274</v>
      </c>
      <c r="NLO491" s="157" t="s">
        <v>1274</v>
      </c>
      <c r="NLP491" s="157" t="s">
        <v>1274</v>
      </c>
      <c r="NLQ491" s="157" t="s">
        <v>1274</v>
      </c>
      <c r="NLR491" s="157" t="s">
        <v>1274</v>
      </c>
      <c r="NLS491" s="157" t="s">
        <v>1274</v>
      </c>
      <c r="NLT491" s="157" t="s">
        <v>1274</v>
      </c>
      <c r="NLU491" s="157" t="s">
        <v>1274</v>
      </c>
      <c r="NLV491" s="157" t="s">
        <v>1274</v>
      </c>
      <c r="NLW491" s="157" t="s">
        <v>1274</v>
      </c>
      <c r="NLX491" s="157" t="s">
        <v>1274</v>
      </c>
      <c r="NLY491" s="157" t="s">
        <v>1274</v>
      </c>
      <c r="NLZ491" s="157" t="s">
        <v>1274</v>
      </c>
      <c r="NMA491" s="157" t="s">
        <v>1274</v>
      </c>
      <c r="NMB491" s="157" t="s">
        <v>1274</v>
      </c>
      <c r="NMC491" s="157" t="s">
        <v>1274</v>
      </c>
      <c r="NMD491" s="157" t="s">
        <v>1274</v>
      </c>
      <c r="NME491" s="157" t="s">
        <v>1274</v>
      </c>
      <c r="NMF491" s="157" t="s">
        <v>1274</v>
      </c>
      <c r="NMG491" s="157" t="s">
        <v>1274</v>
      </c>
      <c r="NMH491" s="157" t="s">
        <v>1274</v>
      </c>
      <c r="NMI491" s="157" t="s">
        <v>1274</v>
      </c>
      <c r="NMJ491" s="157" t="s">
        <v>1274</v>
      </c>
      <c r="NMK491" s="157" t="s">
        <v>1274</v>
      </c>
      <c r="NML491" s="157" t="s">
        <v>1274</v>
      </c>
      <c r="NMM491" s="157" t="s">
        <v>1274</v>
      </c>
      <c r="NMN491" s="157" t="s">
        <v>1274</v>
      </c>
      <c r="NMO491" s="157" t="s">
        <v>1274</v>
      </c>
      <c r="NMP491" s="157" t="s">
        <v>1274</v>
      </c>
      <c r="NMQ491" s="157" t="s">
        <v>1274</v>
      </c>
      <c r="NMR491" s="157" t="s">
        <v>1274</v>
      </c>
      <c r="NMS491" s="157" t="s">
        <v>1274</v>
      </c>
      <c r="NMT491" s="157" t="s">
        <v>1274</v>
      </c>
      <c r="NMU491" s="157" t="s">
        <v>1274</v>
      </c>
      <c r="NMV491" s="157" t="s">
        <v>1274</v>
      </c>
      <c r="NMW491" s="157" t="s">
        <v>1274</v>
      </c>
      <c r="NMX491" s="157" t="s">
        <v>1274</v>
      </c>
      <c r="NMY491" s="157" t="s">
        <v>1274</v>
      </c>
      <c r="NMZ491" s="157" t="s">
        <v>1274</v>
      </c>
      <c r="NNA491" s="157" t="s">
        <v>1274</v>
      </c>
      <c r="NNB491" s="157" t="s">
        <v>1274</v>
      </c>
      <c r="NNC491" s="157" t="s">
        <v>1274</v>
      </c>
      <c r="NND491" s="157" t="s">
        <v>1274</v>
      </c>
      <c r="NNE491" s="157" t="s">
        <v>1274</v>
      </c>
      <c r="NNF491" s="157" t="s">
        <v>1274</v>
      </c>
      <c r="NNG491" s="157" t="s">
        <v>1274</v>
      </c>
      <c r="NNH491" s="157" t="s">
        <v>1274</v>
      </c>
      <c r="NNI491" s="157" t="s">
        <v>1274</v>
      </c>
      <c r="NNJ491" s="157" t="s">
        <v>1274</v>
      </c>
      <c r="NNK491" s="157" t="s">
        <v>1274</v>
      </c>
      <c r="NNL491" s="157" t="s">
        <v>1274</v>
      </c>
      <c r="NNM491" s="157" t="s">
        <v>1274</v>
      </c>
      <c r="NNN491" s="157" t="s">
        <v>1274</v>
      </c>
      <c r="NNO491" s="157" t="s">
        <v>1274</v>
      </c>
      <c r="NNP491" s="157" t="s">
        <v>1274</v>
      </c>
      <c r="NNQ491" s="157" t="s">
        <v>1274</v>
      </c>
      <c r="NNR491" s="157" t="s">
        <v>1274</v>
      </c>
      <c r="NNS491" s="157" t="s">
        <v>1274</v>
      </c>
      <c r="NNT491" s="157" t="s">
        <v>1274</v>
      </c>
      <c r="NNU491" s="157" t="s">
        <v>1274</v>
      </c>
      <c r="NNV491" s="157" t="s">
        <v>1274</v>
      </c>
      <c r="NNW491" s="157" t="s">
        <v>1274</v>
      </c>
      <c r="NNX491" s="157" t="s">
        <v>1274</v>
      </c>
      <c r="NNY491" s="157" t="s">
        <v>1274</v>
      </c>
      <c r="NNZ491" s="157" t="s">
        <v>1274</v>
      </c>
      <c r="NOA491" s="157" t="s">
        <v>1274</v>
      </c>
      <c r="NOB491" s="157" t="s">
        <v>1274</v>
      </c>
      <c r="NOC491" s="157" t="s">
        <v>1274</v>
      </c>
      <c r="NOD491" s="157" t="s">
        <v>1274</v>
      </c>
      <c r="NOE491" s="157" t="s">
        <v>1274</v>
      </c>
      <c r="NOF491" s="157" t="s">
        <v>1274</v>
      </c>
      <c r="NOG491" s="157" t="s">
        <v>1274</v>
      </c>
      <c r="NOH491" s="157" t="s">
        <v>1274</v>
      </c>
      <c r="NOI491" s="157" t="s">
        <v>1274</v>
      </c>
      <c r="NOJ491" s="157" t="s">
        <v>1274</v>
      </c>
      <c r="NOK491" s="157" t="s">
        <v>1274</v>
      </c>
      <c r="NOL491" s="157" t="s">
        <v>1274</v>
      </c>
      <c r="NOM491" s="157" t="s">
        <v>1274</v>
      </c>
      <c r="NON491" s="157" t="s">
        <v>1274</v>
      </c>
      <c r="NOO491" s="157" t="s">
        <v>1274</v>
      </c>
      <c r="NOP491" s="157" t="s">
        <v>1274</v>
      </c>
      <c r="NOQ491" s="157" t="s">
        <v>1274</v>
      </c>
      <c r="NOR491" s="157" t="s">
        <v>1274</v>
      </c>
      <c r="NOS491" s="157" t="s">
        <v>1274</v>
      </c>
      <c r="NOT491" s="157" t="s">
        <v>1274</v>
      </c>
      <c r="NOU491" s="157" t="s">
        <v>1274</v>
      </c>
      <c r="NOV491" s="157" t="s">
        <v>1274</v>
      </c>
      <c r="NOW491" s="157" t="s">
        <v>1274</v>
      </c>
      <c r="NOX491" s="157" t="s">
        <v>1274</v>
      </c>
      <c r="NOY491" s="157" t="s">
        <v>1274</v>
      </c>
      <c r="NOZ491" s="157" t="s">
        <v>1274</v>
      </c>
      <c r="NPA491" s="157" t="s">
        <v>1274</v>
      </c>
      <c r="NPB491" s="157" t="s">
        <v>1274</v>
      </c>
      <c r="NPC491" s="157" t="s">
        <v>1274</v>
      </c>
      <c r="NPD491" s="157" t="s">
        <v>1274</v>
      </c>
      <c r="NPE491" s="157" t="s">
        <v>1274</v>
      </c>
      <c r="NPF491" s="157" t="s">
        <v>1274</v>
      </c>
      <c r="NPG491" s="157" t="s">
        <v>1274</v>
      </c>
      <c r="NPH491" s="157" t="s">
        <v>1274</v>
      </c>
      <c r="NPI491" s="157" t="s">
        <v>1274</v>
      </c>
      <c r="NPJ491" s="157" t="s">
        <v>1274</v>
      </c>
      <c r="NPK491" s="157" t="s">
        <v>1274</v>
      </c>
      <c r="NPL491" s="157" t="s">
        <v>1274</v>
      </c>
      <c r="NPM491" s="157" t="s">
        <v>1274</v>
      </c>
      <c r="NPN491" s="157" t="s">
        <v>1274</v>
      </c>
      <c r="NPO491" s="157" t="s">
        <v>1274</v>
      </c>
      <c r="NPP491" s="157" t="s">
        <v>1274</v>
      </c>
      <c r="NPQ491" s="157" t="s">
        <v>1274</v>
      </c>
      <c r="NPR491" s="157" t="s">
        <v>1274</v>
      </c>
      <c r="NPS491" s="157" t="s">
        <v>1274</v>
      </c>
      <c r="NPT491" s="157" t="s">
        <v>1274</v>
      </c>
      <c r="NPU491" s="157" t="s">
        <v>1274</v>
      </c>
      <c r="NPV491" s="157" t="s">
        <v>1274</v>
      </c>
      <c r="NPW491" s="157" t="s">
        <v>1274</v>
      </c>
      <c r="NPX491" s="157" t="s">
        <v>1274</v>
      </c>
      <c r="NPY491" s="157" t="s">
        <v>1274</v>
      </c>
      <c r="NPZ491" s="157" t="s">
        <v>1274</v>
      </c>
      <c r="NQA491" s="157" t="s">
        <v>1274</v>
      </c>
      <c r="NQB491" s="157" t="s">
        <v>1274</v>
      </c>
      <c r="NQC491" s="157" t="s">
        <v>1274</v>
      </c>
      <c r="NQD491" s="157" t="s">
        <v>1274</v>
      </c>
      <c r="NQE491" s="157" t="s">
        <v>1274</v>
      </c>
      <c r="NQF491" s="157" t="s">
        <v>1274</v>
      </c>
      <c r="NQG491" s="157" t="s">
        <v>1274</v>
      </c>
      <c r="NQH491" s="157" t="s">
        <v>1274</v>
      </c>
      <c r="NQI491" s="157" t="s">
        <v>1274</v>
      </c>
      <c r="NQJ491" s="157" t="s">
        <v>1274</v>
      </c>
      <c r="NQK491" s="157" t="s">
        <v>1274</v>
      </c>
      <c r="NQL491" s="157" t="s">
        <v>1274</v>
      </c>
      <c r="NQM491" s="157" t="s">
        <v>1274</v>
      </c>
      <c r="NQN491" s="157" t="s">
        <v>1274</v>
      </c>
      <c r="NQO491" s="157" t="s">
        <v>1274</v>
      </c>
      <c r="NQP491" s="157" t="s">
        <v>1274</v>
      </c>
      <c r="NQQ491" s="157" t="s">
        <v>1274</v>
      </c>
      <c r="NQR491" s="157" t="s">
        <v>1274</v>
      </c>
      <c r="NQS491" s="157" t="s">
        <v>1274</v>
      </c>
      <c r="NQT491" s="157" t="s">
        <v>1274</v>
      </c>
      <c r="NQU491" s="157" t="s">
        <v>1274</v>
      </c>
      <c r="NQV491" s="157" t="s">
        <v>1274</v>
      </c>
      <c r="NQW491" s="157" t="s">
        <v>1274</v>
      </c>
      <c r="NQX491" s="157" t="s">
        <v>1274</v>
      </c>
      <c r="NQY491" s="157" t="s">
        <v>1274</v>
      </c>
      <c r="NQZ491" s="157" t="s">
        <v>1274</v>
      </c>
      <c r="NRA491" s="157" t="s">
        <v>1274</v>
      </c>
      <c r="NRB491" s="157" t="s">
        <v>1274</v>
      </c>
      <c r="NRC491" s="157" t="s">
        <v>1274</v>
      </c>
      <c r="NRD491" s="157" t="s">
        <v>1274</v>
      </c>
      <c r="NRE491" s="157" t="s">
        <v>1274</v>
      </c>
      <c r="NRF491" s="157" t="s">
        <v>1274</v>
      </c>
      <c r="NRG491" s="157" t="s">
        <v>1274</v>
      </c>
      <c r="NRH491" s="157" t="s">
        <v>1274</v>
      </c>
      <c r="NRI491" s="157" t="s">
        <v>1274</v>
      </c>
      <c r="NRJ491" s="157" t="s">
        <v>1274</v>
      </c>
      <c r="NRK491" s="157" t="s">
        <v>1274</v>
      </c>
      <c r="NRL491" s="157" t="s">
        <v>1274</v>
      </c>
      <c r="NRM491" s="157" t="s">
        <v>1274</v>
      </c>
      <c r="NRN491" s="157" t="s">
        <v>1274</v>
      </c>
      <c r="NRO491" s="157" t="s">
        <v>1274</v>
      </c>
      <c r="NRP491" s="157" t="s">
        <v>1274</v>
      </c>
      <c r="NRQ491" s="157" t="s">
        <v>1274</v>
      </c>
      <c r="NRR491" s="157" t="s">
        <v>1274</v>
      </c>
      <c r="NRS491" s="157" t="s">
        <v>1274</v>
      </c>
      <c r="NRT491" s="157" t="s">
        <v>1274</v>
      </c>
      <c r="NRU491" s="157" t="s">
        <v>1274</v>
      </c>
      <c r="NRV491" s="157" t="s">
        <v>1274</v>
      </c>
      <c r="NRW491" s="157" t="s">
        <v>1274</v>
      </c>
      <c r="NRX491" s="157" t="s">
        <v>1274</v>
      </c>
      <c r="NRY491" s="157" t="s">
        <v>1274</v>
      </c>
      <c r="NRZ491" s="157" t="s">
        <v>1274</v>
      </c>
      <c r="NSA491" s="157" t="s">
        <v>1274</v>
      </c>
      <c r="NSB491" s="157" t="s">
        <v>1274</v>
      </c>
      <c r="NSC491" s="157" t="s">
        <v>1274</v>
      </c>
      <c r="NSD491" s="157" t="s">
        <v>1274</v>
      </c>
      <c r="NSE491" s="157" t="s">
        <v>1274</v>
      </c>
      <c r="NSF491" s="157" t="s">
        <v>1274</v>
      </c>
      <c r="NSG491" s="157" t="s">
        <v>1274</v>
      </c>
      <c r="NSH491" s="157" t="s">
        <v>1274</v>
      </c>
      <c r="NSI491" s="157" t="s">
        <v>1274</v>
      </c>
      <c r="NSJ491" s="157" t="s">
        <v>1274</v>
      </c>
      <c r="NSK491" s="157" t="s">
        <v>1274</v>
      </c>
      <c r="NSL491" s="157" t="s">
        <v>1274</v>
      </c>
      <c r="NSM491" s="157" t="s">
        <v>1274</v>
      </c>
      <c r="NSN491" s="157" t="s">
        <v>1274</v>
      </c>
      <c r="NSO491" s="157" t="s">
        <v>1274</v>
      </c>
      <c r="NSP491" s="157" t="s">
        <v>1274</v>
      </c>
      <c r="NSQ491" s="157" t="s">
        <v>1274</v>
      </c>
      <c r="NSR491" s="157" t="s">
        <v>1274</v>
      </c>
      <c r="NSS491" s="157" t="s">
        <v>1274</v>
      </c>
      <c r="NST491" s="157" t="s">
        <v>1274</v>
      </c>
      <c r="NSU491" s="157" t="s">
        <v>1274</v>
      </c>
      <c r="NSV491" s="157" t="s">
        <v>1274</v>
      </c>
      <c r="NSW491" s="157" t="s">
        <v>1274</v>
      </c>
      <c r="NSX491" s="157" t="s">
        <v>1274</v>
      </c>
      <c r="NSY491" s="157" t="s">
        <v>1274</v>
      </c>
      <c r="NSZ491" s="157" t="s">
        <v>1274</v>
      </c>
      <c r="NTA491" s="157" t="s">
        <v>1274</v>
      </c>
      <c r="NTB491" s="157" t="s">
        <v>1274</v>
      </c>
      <c r="NTC491" s="157" t="s">
        <v>1274</v>
      </c>
      <c r="NTD491" s="157" t="s">
        <v>1274</v>
      </c>
      <c r="NTE491" s="157" t="s">
        <v>1274</v>
      </c>
      <c r="NTF491" s="157" t="s">
        <v>1274</v>
      </c>
      <c r="NTG491" s="157" t="s">
        <v>1274</v>
      </c>
      <c r="NTH491" s="157" t="s">
        <v>1274</v>
      </c>
      <c r="NTI491" s="157" t="s">
        <v>1274</v>
      </c>
      <c r="NTJ491" s="157" t="s">
        <v>1274</v>
      </c>
      <c r="NTK491" s="157" t="s">
        <v>1274</v>
      </c>
      <c r="NTL491" s="157" t="s">
        <v>1274</v>
      </c>
      <c r="NTM491" s="157" t="s">
        <v>1274</v>
      </c>
      <c r="NTN491" s="157" t="s">
        <v>1274</v>
      </c>
      <c r="NTO491" s="157" t="s">
        <v>1274</v>
      </c>
      <c r="NTP491" s="157" t="s">
        <v>1274</v>
      </c>
      <c r="NTQ491" s="157" t="s">
        <v>1274</v>
      </c>
      <c r="NTR491" s="157" t="s">
        <v>1274</v>
      </c>
      <c r="NTS491" s="157" t="s">
        <v>1274</v>
      </c>
      <c r="NTT491" s="157" t="s">
        <v>1274</v>
      </c>
      <c r="NTU491" s="157" t="s">
        <v>1274</v>
      </c>
      <c r="NTV491" s="157" t="s">
        <v>1274</v>
      </c>
      <c r="NTW491" s="157" t="s">
        <v>1274</v>
      </c>
      <c r="NTX491" s="157" t="s">
        <v>1274</v>
      </c>
      <c r="NTY491" s="157" t="s">
        <v>1274</v>
      </c>
      <c r="NTZ491" s="157" t="s">
        <v>1274</v>
      </c>
      <c r="NUA491" s="157" t="s">
        <v>1274</v>
      </c>
      <c r="NUB491" s="157" t="s">
        <v>1274</v>
      </c>
      <c r="NUC491" s="157" t="s">
        <v>1274</v>
      </c>
      <c r="NUD491" s="157" t="s">
        <v>1274</v>
      </c>
      <c r="NUE491" s="157" t="s">
        <v>1274</v>
      </c>
      <c r="NUF491" s="157" t="s">
        <v>1274</v>
      </c>
      <c r="NUG491" s="157" t="s">
        <v>1274</v>
      </c>
      <c r="NUH491" s="157" t="s">
        <v>1274</v>
      </c>
      <c r="NUI491" s="157" t="s">
        <v>1274</v>
      </c>
      <c r="NUJ491" s="157" t="s">
        <v>1274</v>
      </c>
      <c r="NUK491" s="157" t="s">
        <v>1274</v>
      </c>
      <c r="NUL491" s="157" t="s">
        <v>1274</v>
      </c>
      <c r="NUM491" s="157" t="s">
        <v>1274</v>
      </c>
      <c r="NUN491" s="157" t="s">
        <v>1274</v>
      </c>
      <c r="NUO491" s="157" t="s">
        <v>1274</v>
      </c>
      <c r="NUP491" s="157" t="s">
        <v>1274</v>
      </c>
      <c r="NUQ491" s="157" t="s">
        <v>1274</v>
      </c>
      <c r="NUR491" s="157" t="s">
        <v>1274</v>
      </c>
      <c r="NUS491" s="157" t="s">
        <v>1274</v>
      </c>
      <c r="NUT491" s="157" t="s">
        <v>1274</v>
      </c>
      <c r="NUU491" s="157" t="s">
        <v>1274</v>
      </c>
      <c r="NUV491" s="157" t="s">
        <v>1274</v>
      </c>
      <c r="NUW491" s="157" t="s">
        <v>1274</v>
      </c>
      <c r="NUX491" s="157" t="s">
        <v>1274</v>
      </c>
      <c r="NUY491" s="157" t="s">
        <v>1274</v>
      </c>
      <c r="NUZ491" s="157" t="s">
        <v>1274</v>
      </c>
      <c r="NVA491" s="157" t="s">
        <v>1274</v>
      </c>
      <c r="NVB491" s="157" t="s">
        <v>1274</v>
      </c>
      <c r="NVC491" s="157" t="s">
        <v>1274</v>
      </c>
      <c r="NVD491" s="157" t="s">
        <v>1274</v>
      </c>
      <c r="NVE491" s="157" t="s">
        <v>1274</v>
      </c>
      <c r="NVF491" s="157" t="s">
        <v>1274</v>
      </c>
      <c r="NVG491" s="157" t="s">
        <v>1274</v>
      </c>
      <c r="NVH491" s="157" t="s">
        <v>1274</v>
      </c>
      <c r="NVI491" s="157" t="s">
        <v>1274</v>
      </c>
      <c r="NVJ491" s="157" t="s">
        <v>1274</v>
      </c>
      <c r="NVK491" s="157" t="s">
        <v>1274</v>
      </c>
      <c r="NVL491" s="157" t="s">
        <v>1274</v>
      </c>
      <c r="NVM491" s="157" t="s">
        <v>1274</v>
      </c>
      <c r="NVN491" s="157" t="s">
        <v>1274</v>
      </c>
      <c r="NVO491" s="157" t="s">
        <v>1274</v>
      </c>
      <c r="NVP491" s="157" t="s">
        <v>1274</v>
      </c>
      <c r="NVQ491" s="157" t="s">
        <v>1274</v>
      </c>
      <c r="NVR491" s="157" t="s">
        <v>1274</v>
      </c>
      <c r="NVS491" s="157" t="s">
        <v>1274</v>
      </c>
      <c r="NVT491" s="157" t="s">
        <v>1274</v>
      </c>
      <c r="NVU491" s="157" t="s">
        <v>1274</v>
      </c>
      <c r="NVV491" s="157" t="s">
        <v>1274</v>
      </c>
      <c r="NVW491" s="157" t="s">
        <v>1274</v>
      </c>
      <c r="NVX491" s="157" t="s">
        <v>1274</v>
      </c>
      <c r="NVY491" s="157" t="s">
        <v>1274</v>
      </c>
      <c r="NVZ491" s="157" t="s">
        <v>1274</v>
      </c>
      <c r="NWA491" s="157" t="s">
        <v>1274</v>
      </c>
      <c r="NWB491" s="157" t="s">
        <v>1274</v>
      </c>
      <c r="NWC491" s="157" t="s">
        <v>1274</v>
      </c>
      <c r="NWD491" s="157" t="s">
        <v>1274</v>
      </c>
      <c r="NWE491" s="157" t="s">
        <v>1274</v>
      </c>
      <c r="NWF491" s="157" t="s">
        <v>1274</v>
      </c>
      <c r="NWG491" s="157" t="s">
        <v>1274</v>
      </c>
      <c r="NWH491" s="157" t="s">
        <v>1274</v>
      </c>
      <c r="NWI491" s="157" t="s">
        <v>1274</v>
      </c>
      <c r="NWJ491" s="157" t="s">
        <v>1274</v>
      </c>
      <c r="NWK491" s="157" t="s">
        <v>1274</v>
      </c>
      <c r="NWL491" s="157" t="s">
        <v>1274</v>
      </c>
      <c r="NWM491" s="157" t="s">
        <v>1274</v>
      </c>
      <c r="NWN491" s="157" t="s">
        <v>1274</v>
      </c>
      <c r="NWO491" s="157" t="s">
        <v>1274</v>
      </c>
      <c r="NWP491" s="157" t="s">
        <v>1274</v>
      </c>
      <c r="NWQ491" s="157" t="s">
        <v>1274</v>
      </c>
      <c r="NWR491" s="157" t="s">
        <v>1274</v>
      </c>
      <c r="NWS491" s="157" t="s">
        <v>1274</v>
      </c>
      <c r="NWT491" s="157" t="s">
        <v>1274</v>
      </c>
      <c r="NWU491" s="157" t="s">
        <v>1274</v>
      </c>
      <c r="NWV491" s="157" t="s">
        <v>1274</v>
      </c>
      <c r="NWW491" s="157" t="s">
        <v>1274</v>
      </c>
      <c r="NWX491" s="157" t="s">
        <v>1274</v>
      </c>
      <c r="NWY491" s="157" t="s">
        <v>1274</v>
      </c>
      <c r="NWZ491" s="157" t="s">
        <v>1274</v>
      </c>
      <c r="NXA491" s="157" t="s">
        <v>1274</v>
      </c>
      <c r="NXB491" s="157" t="s">
        <v>1274</v>
      </c>
      <c r="NXC491" s="157" t="s">
        <v>1274</v>
      </c>
      <c r="NXD491" s="157" t="s">
        <v>1274</v>
      </c>
      <c r="NXE491" s="157" t="s">
        <v>1274</v>
      </c>
      <c r="NXF491" s="157" t="s">
        <v>1274</v>
      </c>
      <c r="NXG491" s="157" t="s">
        <v>1274</v>
      </c>
      <c r="NXH491" s="157" t="s">
        <v>1274</v>
      </c>
      <c r="NXI491" s="157" t="s">
        <v>1274</v>
      </c>
      <c r="NXJ491" s="157" t="s">
        <v>1274</v>
      </c>
      <c r="NXK491" s="157" t="s">
        <v>1274</v>
      </c>
      <c r="NXL491" s="157" t="s">
        <v>1274</v>
      </c>
      <c r="NXM491" s="157" t="s">
        <v>1274</v>
      </c>
      <c r="NXN491" s="157" t="s">
        <v>1274</v>
      </c>
      <c r="NXO491" s="157" t="s">
        <v>1274</v>
      </c>
      <c r="NXP491" s="157" t="s">
        <v>1274</v>
      </c>
      <c r="NXQ491" s="157" t="s">
        <v>1274</v>
      </c>
      <c r="NXR491" s="157" t="s">
        <v>1274</v>
      </c>
      <c r="NXS491" s="157" t="s">
        <v>1274</v>
      </c>
      <c r="NXT491" s="157" t="s">
        <v>1274</v>
      </c>
      <c r="NXU491" s="157" t="s">
        <v>1274</v>
      </c>
      <c r="NXV491" s="157" t="s">
        <v>1274</v>
      </c>
      <c r="NXW491" s="157" t="s">
        <v>1274</v>
      </c>
      <c r="NXX491" s="157" t="s">
        <v>1274</v>
      </c>
      <c r="NXY491" s="157" t="s">
        <v>1274</v>
      </c>
      <c r="NXZ491" s="157" t="s">
        <v>1274</v>
      </c>
      <c r="NYA491" s="157" t="s">
        <v>1274</v>
      </c>
      <c r="NYB491" s="157" t="s">
        <v>1274</v>
      </c>
      <c r="NYC491" s="157" t="s">
        <v>1274</v>
      </c>
      <c r="NYD491" s="157" t="s">
        <v>1274</v>
      </c>
      <c r="NYE491" s="157" t="s">
        <v>1274</v>
      </c>
      <c r="NYF491" s="157" t="s">
        <v>1274</v>
      </c>
      <c r="NYG491" s="157" t="s">
        <v>1274</v>
      </c>
      <c r="NYH491" s="157" t="s">
        <v>1274</v>
      </c>
      <c r="NYI491" s="157" t="s">
        <v>1274</v>
      </c>
      <c r="NYJ491" s="157" t="s">
        <v>1274</v>
      </c>
      <c r="NYK491" s="157" t="s">
        <v>1274</v>
      </c>
      <c r="NYL491" s="157" t="s">
        <v>1274</v>
      </c>
      <c r="NYM491" s="157" t="s">
        <v>1274</v>
      </c>
      <c r="NYN491" s="157" t="s">
        <v>1274</v>
      </c>
      <c r="NYO491" s="157" t="s">
        <v>1274</v>
      </c>
      <c r="NYP491" s="157" t="s">
        <v>1274</v>
      </c>
      <c r="NYQ491" s="157" t="s">
        <v>1274</v>
      </c>
      <c r="NYR491" s="157" t="s">
        <v>1274</v>
      </c>
      <c r="NYS491" s="157" t="s">
        <v>1274</v>
      </c>
      <c r="NYT491" s="157" t="s">
        <v>1274</v>
      </c>
      <c r="NYU491" s="157" t="s">
        <v>1274</v>
      </c>
      <c r="NYV491" s="157" t="s">
        <v>1274</v>
      </c>
      <c r="NYW491" s="157" t="s">
        <v>1274</v>
      </c>
      <c r="NYX491" s="157" t="s">
        <v>1274</v>
      </c>
      <c r="NYY491" s="157" t="s">
        <v>1274</v>
      </c>
      <c r="NYZ491" s="157" t="s">
        <v>1274</v>
      </c>
      <c r="NZA491" s="157" t="s">
        <v>1274</v>
      </c>
      <c r="NZB491" s="157" t="s">
        <v>1274</v>
      </c>
      <c r="NZC491" s="157" t="s">
        <v>1274</v>
      </c>
      <c r="NZD491" s="157" t="s">
        <v>1274</v>
      </c>
      <c r="NZE491" s="157" t="s">
        <v>1274</v>
      </c>
      <c r="NZF491" s="157" t="s">
        <v>1274</v>
      </c>
      <c r="NZG491" s="157" t="s">
        <v>1274</v>
      </c>
      <c r="NZH491" s="157" t="s">
        <v>1274</v>
      </c>
      <c r="NZI491" s="157" t="s">
        <v>1274</v>
      </c>
      <c r="NZJ491" s="157" t="s">
        <v>1274</v>
      </c>
      <c r="NZK491" s="157" t="s">
        <v>1274</v>
      </c>
      <c r="NZL491" s="157" t="s">
        <v>1274</v>
      </c>
      <c r="NZM491" s="157" t="s">
        <v>1274</v>
      </c>
      <c r="NZN491" s="157" t="s">
        <v>1274</v>
      </c>
      <c r="NZO491" s="157" t="s">
        <v>1274</v>
      </c>
      <c r="NZP491" s="157" t="s">
        <v>1274</v>
      </c>
      <c r="NZQ491" s="157" t="s">
        <v>1274</v>
      </c>
      <c r="NZR491" s="157" t="s">
        <v>1274</v>
      </c>
      <c r="NZS491" s="157" t="s">
        <v>1274</v>
      </c>
      <c r="NZT491" s="157" t="s">
        <v>1274</v>
      </c>
      <c r="NZU491" s="157" t="s">
        <v>1274</v>
      </c>
      <c r="NZV491" s="157" t="s">
        <v>1274</v>
      </c>
      <c r="NZW491" s="157" t="s">
        <v>1274</v>
      </c>
      <c r="NZX491" s="157" t="s">
        <v>1274</v>
      </c>
      <c r="NZY491" s="157" t="s">
        <v>1274</v>
      </c>
      <c r="NZZ491" s="157" t="s">
        <v>1274</v>
      </c>
      <c r="OAA491" s="157" t="s">
        <v>1274</v>
      </c>
      <c r="OAB491" s="157" t="s">
        <v>1274</v>
      </c>
      <c r="OAC491" s="157" t="s">
        <v>1274</v>
      </c>
      <c r="OAD491" s="157" t="s">
        <v>1274</v>
      </c>
      <c r="OAE491" s="157" t="s">
        <v>1274</v>
      </c>
      <c r="OAF491" s="157" t="s">
        <v>1274</v>
      </c>
      <c r="OAG491" s="157" t="s">
        <v>1274</v>
      </c>
      <c r="OAH491" s="157" t="s">
        <v>1274</v>
      </c>
      <c r="OAI491" s="157" t="s">
        <v>1274</v>
      </c>
      <c r="OAJ491" s="157" t="s">
        <v>1274</v>
      </c>
      <c r="OAK491" s="157" t="s">
        <v>1274</v>
      </c>
      <c r="OAL491" s="157" t="s">
        <v>1274</v>
      </c>
      <c r="OAM491" s="157" t="s">
        <v>1274</v>
      </c>
      <c r="OAN491" s="157" t="s">
        <v>1274</v>
      </c>
      <c r="OAO491" s="157" t="s">
        <v>1274</v>
      </c>
      <c r="OAP491" s="157" t="s">
        <v>1274</v>
      </c>
      <c r="OAQ491" s="157" t="s">
        <v>1274</v>
      </c>
      <c r="OAR491" s="157" t="s">
        <v>1274</v>
      </c>
      <c r="OAS491" s="157" t="s">
        <v>1274</v>
      </c>
      <c r="OAT491" s="157" t="s">
        <v>1274</v>
      </c>
      <c r="OAU491" s="157" t="s">
        <v>1274</v>
      </c>
      <c r="OAV491" s="157" t="s">
        <v>1274</v>
      </c>
      <c r="OAW491" s="157" t="s">
        <v>1274</v>
      </c>
      <c r="OAX491" s="157" t="s">
        <v>1274</v>
      </c>
      <c r="OAY491" s="157" t="s">
        <v>1274</v>
      </c>
      <c r="OAZ491" s="157" t="s">
        <v>1274</v>
      </c>
      <c r="OBA491" s="157" t="s">
        <v>1274</v>
      </c>
      <c r="OBB491" s="157" t="s">
        <v>1274</v>
      </c>
      <c r="OBC491" s="157" t="s">
        <v>1274</v>
      </c>
      <c r="OBD491" s="157" t="s">
        <v>1274</v>
      </c>
      <c r="OBE491" s="157" t="s">
        <v>1274</v>
      </c>
      <c r="OBF491" s="157" t="s">
        <v>1274</v>
      </c>
      <c r="OBG491" s="157" t="s">
        <v>1274</v>
      </c>
      <c r="OBH491" s="157" t="s">
        <v>1274</v>
      </c>
      <c r="OBI491" s="157" t="s">
        <v>1274</v>
      </c>
      <c r="OBJ491" s="157" t="s">
        <v>1274</v>
      </c>
      <c r="OBK491" s="157" t="s">
        <v>1274</v>
      </c>
      <c r="OBL491" s="157" t="s">
        <v>1274</v>
      </c>
      <c r="OBM491" s="157" t="s">
        <v>1274</v>
      </c>
      <c r="OBN491" s="157" t="s">
        <v>1274</v>
      </c>
      <c r="OBO491" s="157" t="s">
        <v>1274</v>
      </c>
      <c r="OBP491" s="157" t="s">
        <v>1274</v>
      </c>
      <c r="OBQ491" s="157" t="s">
        <v>1274</v>
      </c>
      <c r="OBR491" s="157" t="s">
        <v>1274</v>
      </c>
      <c r="OBS491" s="157" t="s">
        <v>1274</v>
      </c>
      <c r="OBT491" s="157" t="s">
        <v>1274</v>
      </c>
      <c r="OBU491" s="157" t="s">
        <v>1274</v>
      </c>
      <c r="OBV491" s="157" t="s">
        <v>1274</v>
      </c>
      <c r="OBW491" s="157" t="s">
        <v>1274</v>
      </c>
      <c r="OBX491" s="157" t="s">
        <v>1274</v>
      </c>
      <c r="OBY491" s="157" t="s">
        <v>1274</v>
      </c>
      <c r="OBZ491" s="157" t="s">
        <v>1274</v>
      </c>
      <c r="OCA491" s="157" t="s">
        <v>1274</v>
      </c>
      <c r="OCB491" s="157" t="s">
        <v>1274</v>
      </c>
      <c r="OCC491" s="157" t="s">
        <v>1274</v>
      </c>
      <c r="OCD491" s="157" t="s">
        <v>1274</v>
      </c>
      <c r="OCE491" s="157" t="s">
        <v>1274</v>
      </c>
      <c r="OCF491" s="157" t="s">
        <v>1274</v>
      </c>
      <c r="OCG491" s="157" t="s">
        <v>1274</v>
      </c>
      <c r="OCH491" s="157" t="s">
        <v>1274</v>
      </c>
      <c r="OCI491" s="157" t="s">
        <v>1274</v>
      </c>
      <c r="OCJ491" s="157" t="s">
        <v>1274</v>
      </c>
      <c r="OCK491" s="157" t="s">
        <v>1274</v>
      </c>
      <c r="OCL491" s="157" t="s">
        <v>1274</v>
      </c>
      <c r="OCM491" s="157" t="s">
        <v>1274</v>
      </c>
      <c r="OCN491" s="157" t="s">
        <v>1274</v>
      </c>
      <c r="OCO491" s="157" t="s">
        <v>1274</v>
      </c>
      <c r="OCP491" s="157" t="s">
        <v>1274</v>
      </c>
      <c r="OCQ491" s="157" t="s">
        <v>1274</v>
      </c>
      <c r="OCR491" s="157" t="s">
        <v>1274</v>
      </c>
      <c r="OCS491" s="157" t="s">
        <v>1274</v>
      </c>
      <c r="OCT491" s="157" t="s">
        <v>1274</v>
      </c>
      <c r="OCU491" s="157" t="s">
        <v>1274</v>
      </c>
      <c r="OCV491" s="157" t="s">
        <v>1274</v>
      </c>
      <c r="OCW491" s="157" t="s">
        <v>1274</v>
      </c>
      <c r="OCX491" s="157" t="s">
        <v>1274</v>
      </c>
      <c r="OCY491" s="157" t="s">
        <v>1274</v>
      </c>
      <c r="OCZ491" s="157" t="s">
        <v>1274</v>
      </c>
      <c r="ODA491" s="157" t="s">
        <v>1274</v>
      </c>
      <c r="ODB491" s="157" t="s">
        <v>1274</v>
      </c>
      <c r="ODC491" s="157" t="s">
        <v>1274</v>
      </c>
      <c r="ODD491" s="157" t="s">
        <v>1274</v>
      </c>
      <c r="ODE491" s="157" t="s">
        <v>1274</v>
      </c>
      <c r="ODF491" s="157" t="s">
        <v>1274</v>
      </c>
      <c r="ODG491" s="157" t="s">
        <v>1274</v>
      </c>
      <c r="ODH491" s="157" t="s">
        <v>1274</v>
      </c>
      <c r="ODI491" s="157" t="s">
        <v>1274</v>
      </c>
      <c r="ODJ491" s="157" t="s">
        <v>1274</v>
      </c>
      <c r="ODK491" s="157" t="s">
        <v>1274</v>
      </c>
      <c r="ODL491" s="157" t="s">
        <v>1274</v>
      </c>
      <c r="ODM491" s="157" t="s">
        <v>1274</v>
      </c>
      <c r="ODN491" s="157" t="s">
        <v>1274</v>
      </c>
      <c r="ODO491" s="157" t="s">
        <v>1274</v>
      </c>
      <c r="ODP491" s="157" t="s">
        <v>1274</v>
      </c>
      <c r="ODQ491" s="157" t="s">
        <v>1274</v>
      </c>
      <c r="ODR491" s="157" t="s">
        <v>1274</v>
      </c>
      <c r="ODS491" s="157" t="s">
        <v>1274</v>
      </c>
      <c r="ODT491" s="157" t="s">
        <v>1274</v>
      </c>
      <c r="ODU491" s="157" t="s">
        <v>1274</v>
      </c>
      <c r="ODV491" s="157" t="s">
        <v>1274</v>
      </c>
      <c r="ODW491" s="157" t="s">
        <v>1274</v>
      </c>
      <c r="ODX491" s="157" t="s">
        <v>1274</v>
      </c>
      <c r="ODY491" s="157" t="s">
        <v>1274</v>
      </c>
      <c r="ODZ491" s="157" t="s">
        <v>1274</v>
      </c>
      <c r="OEA491" s="157" t="s">
        <v>1274</v>
      </c>
      <c r="OEB491" s="157" t="s">
        <v>1274</v>
      </c>
      <c r="OEC491" s="157" t="s">
        <v>1274</v>
      </c>
      <c r="OED491" s="157" t="s">
        <v>1274</v>
      </c>
      <c r="OEE491" s="157" t="s">
        <v>1274</v>
      </c>
      <c r="OEF491" s="157" t="s">
        <v>1274</v>
      </c>
      <c r="OEG491" s="157" t="s">
        <v>1274</v>
      </c>
      <c r="OEH491" s="157" t="s">
        <v>1274</v>
      </c>
      <c r="OEI491" s="157" t="s">
        <v>1274</v>
      </c>
      <c r="OEJ491" s="157" t="s">
        <v>1274</v>
      </c>
      <c r="OEK491" s="157" t="s">
        <v>1274</v>
      </c>
      <c r="OEL491" s="157" t="s">
        <v>1274</v>
      </c>
      <c r="OEM491" s="157" t="s">
        <v>1274</v>
      </c>
      <c r="OEN491" s="157" t="s">
        <v>1274</v>
      </c>
      <c r="OEO491" s="157" t="s">
        <v>1274</v>
      </c>
      <c r="OEP491" s="157" t="s">
        <v>1274</v>
      </c>
      <c r="OEQ491" s="157" t="s">
        <v>1274</v>
      </c>
      <c r="OER491" s="157" t="s">
        <v>1274</v>
      </c>
      <c r="OES491" s="157" t="s">
        <v>1274</v>
      </c>
      <c r="OET491" s="157" t="s">
        <v>1274</v>
      </c>
      <c r="OEU491" s="157" t="s">
        <v>1274</v>
      </c>
      <c r="OEV491" s="157" t="s">
        <v>1274</v>
      </c>
      <c r="OEW491" s="157" t="s">
        <v>1274</v>
      </c>
      <c r="OEX491" s="157" t="s">
        <v>1274</v>
      </c>
      <c r="OEY491" s="157" t="s">
        <v>1274</v>
      </c>
      <c r="OEZ491" s="157" t="s">
        <v>1274</v>
      </c>
      <c r="OFA491" s="157" t="s">
        <v>1274</v>
      </c>
      <c r="OFB491" s="157" t="s">
        <v>1274</v>
      </c>
      <c r="OFC491" s="157" t="s">
        <v>1274</v>
      </c>
      <c r="OFD491" s="157" t="s">
        <v>1274</v>
      </c>
      <c r="OFE491" s="157" t="s">
        <v>1274</v>
      </c>
      <c r="OFF491" s="157" t="s">
        <v>1274</v>
      </c>
      <c r="OFG491" s="157" t="s">
        <v>1274</v>
      </c>
      <c r="OFH491" s="157" t="s">
        <v>1274</v>
      </c>
      <c r="OFI491" s="157" t="s">
        <v>1274</v>
      </c>
      <c r="OFJ491" s="157" t="s">
        <v>1274</v>
      </c>
      <c r="OFK491" s="157" t="s">
        <v>1274</v>
      </c>
      <c r="OFL491" s="157" t="s">
        <v>1274</v>
      </c>
      <c r="OFM491" s="157" t="s">
        <v>1274</v>
      </c>
      <c r="OFN491" s="157" t="s">
        <v>1274</v>
      </c>
      <c r="OFO491" s="157" t="s">
        <v>1274</v>
      </c>
      <c r="OFP491" s="157" t="s">
        <v>1274</v>
      </c>
      <c r="OFQ491" s="157" t="s">
        <v>1274</v>
      </c>
      <c r="OFR491" s="157" t="s">
        <v>1274</v>
      </c>
      <c r="OFS491" s="157" t="s">
        <v>1274</v>
      </c>
      <c r="OFT491" s="157" t="s">
        <v>1274</v>
      </c>
      <c r="OFU491" s="157" t="s">
        <v>1274</v>
      </c>
      <c r="OFV491" s="157" t="s">
        <v>1274</v>
      </c>
      <c r="OFW491" s="157" t="s">
        <v>1274</v>
      </c>
      <c r="OFX491" s="157" t="s">
        <v>1274</v>
      </c>
      <c r="OFY491" s="157" t="s">
        <v>1274</v>
      </c>
      <c r="OFZ491" s="157" t="s">
        <v>1274</v>
      </c>
      <c r="OGA491" s="157" t="s">
        <v>1274</v>
      </c>
      <c r="OGB491" s="157" t="s">
        <v>1274</v>
      </c>
      <c r="OGC491" s="157" t="s">
        <v>1274</v>
      </c>
      <c r="OGD491" s="157" t="s">
        <v>1274</v>
      </c>
      <c r="OGE491" s="157" t="s">
        <v>1274</v>
      </c>
      <c r="OGF491" s="157" t="s">
        <v>1274</v>
      </c>
      <c r="OGG491" s="157" t="s">
        <v>1274</v>
      </c>
      <c r="OGH491" s="157" t="s">
        <v>1274</v>
      </c>
      <c r="OGI491" s="157" t="s">
        <v>1274</v>
      </c>
      <c r="OGJ491" s="157" t="s">
        <v>1274</v>
      </c>
      <c r="OGK491" s="157" t="s">
        <v>1274</v>
      </c>
      <c r="OGL491" s="157" t="s">
        <v>1274</v>
      </c>
      <c r="OGM491" s="157" t="s">
        <v>1274</v>
      </c>
      <c r="OGN491" s="157" t="s">
        <v>1274</v>
      </c>
      <c r="OGO491" s="157" t="s">
        <v>1274</v>
      </c>
      <c r="OGP491" s="157" t="s">
        <v>1274</v>
      </c>
      <c r="OGQ491" s="157" t="s">
        <v>1274</v>
      </c>
      <c r="OGR491" s="157" t="s">
        <v>1274</v>
      </c>
      <c r="OGS491" s="157" t="s">
        <v>1274</v>
      </c>
      <c r="OGT491" s="157" t="s">
        <v>1274</v>
      </c>
      <c r="OGU491" s="157" t="s">
        <v>1274</v>
      </c>
      <c r="OGV491" s="157" t="s">
        <v>1274</v>
      </c>
      <c r="OGW491" s="157" t="s">
        <v>1274</v>
      </c>
      <c r="OGX491" s="157" t="s">
        <v>1274</v>
      </c>
      <c r="OGY491" s="157" t="s">
        <v>1274</v>
      </c>
      <c r="OGZ491" s="157" t="s">
        <v>1274</v>
      </c>
      <c r="OHA491" s="157" t="s">
        <v>1274</v>
      </c>
      <c r="OHB491" s="157" t="s">
        <v>1274</v>
      </c>
      <c r="OHC491" s="157" t="s">
        <v>1274</v>
      </c>
      <c r="OHD491" s="157" t="s">
        <v>1274</v>
      </c>
      <c r="OHE491" s="157" t="s">
        <v>1274</v>
      </c>
      <c r="OHF491" s="157" t="s">
        <v>1274</v>
      </c>
      <c r="OHG491" s="157" t="s">
        <v>1274</v>
      </c>
      <c r="OHH491" s="157" t="s">
        <v>1274</v>
      </c>
      <c r="OHI491" s="157" t="s">
        <v>1274</v>
      </c>
      <c r="OHJ491" s="157" t="s">
        <v>1274</v>
      </c>
      <c r="OHK491" s="157" t="s">
        <v>1274</v>
      </c>
      <c r="OHL491" s="157" t="s">
        <v>1274</v>
      </c>
      <c r="OHM491" s="157" t="s">
        <v>1274</v>
      </c>
      <c r="OHN491" s="157" t="s">
        <v>1274</v>
      </c>
      <c r="OHO491" s="157" t="s">
        <v>1274</v>
      </c>
      <c r="OHP491" s="157" t="s">
        <v>1274</v>
      </c>
      <c r="OHQ491" s="157" t="s">
        <v>1274</v>
      </c>
      <c r="OHR491" s="157" t="s">
        <v>1274</v>
      </c>
      <c r="OHS491" s="157" t="s">
        <v>1274</v>
      </c>
      <c r="OHT491" s="157" t="s">
        <v>1274</v>
      </c>
      <c r="OHU491" s="157" t="s">
        <v>1274</v>
      </c>
      <c r="OHV491" s="157" t="s">
        <v>1274</v>
      </c>
      <c r="OHW491" s="157" t="s">
        <v>1274</v>
      </c>
      <c r="OHX491" s="157" t="s">
        <v>1274</v>
      </c>
      <c r="OHY491" s="157" t="s">
        <v>1274</v>
      </c>
      <c r="OHZ491" s="157" t="s">
        <v>1274</v>
      </c>
      <c r="OIA491" s="157" t="s">
        <v>1274</v>
      </c>
      <c r="OIB491" s="157" t="s">
        <v>1274</v>
      </c>
      <c r="OIC491" s="157" t="s">
        <v>1274</v>
      </c>
      <c r="OID491" s="157" t="s">
        <v>1274</v>
      </c>
      <c r="OIE491" s="157" t="s">
        <v>1274</v>
      </c>
      <c r="OIF491" s="157" t="s">
        <v>1274</v>
      </c>
      <c r="OIG491" s="157" t="s">
        <v>1274</v>
      </c>
      <c r="OIH491" s="157" t="s">
        <v>1274</v>
      </c>
      <c r="OII491" s="157" t="s">
        <v>1274</v>
      </c>
      <c r="OIJ491" s="157" t="s">
        <v>1274</v>
      </c>
      <c r="OIK491" s="157" t="s">
        <v>1274</v>
      </c>
      <c r="OIL491" s="157" t="s">
        <v>1274</v>
      </c>
      <c r="OIM491" s="157" t="s">
        <v>1274</v>
      </c>
      <c r="OIN491" s="157" t="s">
        <v>1274</v>
      </c>
      <c r="OIO491" s="157" t="s">
        <v>1274</v>
      </c>
      <c r="OIP491" s="157" t="s">
        <v>1274</v>
      </c>
      <c r="OIQ491" s="157" t="s">
        <v>1274</v>
      </c>
      <c r="OIR491" s="157" t="s">
        <v>1274</v>
      </c>
      <c r="OIS491" s="157" t="s">
        <v>1274</v>
      </c>
      <c r="OIT491" s="157" t="s">
        <v>1274</v>
      </c>
      <c r="OIU491" s="157" t="s">
        <v>1274</v>
      </c>
      <c r="OIV491" s="157" t="s">
        <v>1274</v>
      </c>
      <c r="OIW491" s="157" t="s">
        <v>1274</v>
      </c>
      <c r="OIX491" s="157" t="s">
        <v>1274</v>
      </c>
      <c r="OIY491" s="157" t="s">
        <v>1274</v>
      </c>
      <c r="OIZ491" s="157" t="s">
        <v>1274</v>
      </c>
      <c r="OJA491" s="157" t="s">
        <v>1274</v>
      </c>
      <c r="OJB491" s="157" t="s">
        <v>1274</v>
      </c>
      <c r="OJC491" s="157" t="s">
        <v>1274</v>
      </c>
      <c r="OJD491" s="157" t="s">
        <v>1274</v>
      </c>
      <c r="OJE491" s="157" t="s">
        <v>1274</v>
      </c>
      <c r="OJF491" s="157" t="s">
        <v>1274</v>
      </c>
      <c r="OJG491" s="157" t="s">
        <v>1274</v>
      </c>
      <c r="OJH491" s="157" t="s">
        <v>1274</v>
      </c>
      <c r="OJI491" s="157" t="s">
        <v>1274</v>
      </c>
      <c r="OJJ491" s="157" t="s">
        <v>1274</v>
      </c>
      <c r="OJK491" s="157" t="s">
        <v>1274</v>
      </c>
      <c r="OJL491" s="157" t="s">
        <v>1274</v>
      </c>
      <c r="OJM491" s="157" t="s">
        <v>1274</v>
      </c>
      <c r="OJN491" s="157" t="s">
        <v>1274</v>
      </c>
      <c r="OJO491" s="157" t="s">
        <v>1274</v>
      </c>
      <c r="OJP491" s="157" t="s">
        <v>1274</v>
      </c>
      <c r="OJQ491" s="157" t="s">
        <v>1274</v>
      </c>
      <c r="OJR491" s="157" t="s">
        <v>1274</v>
      </c>
      <c r="OJS491" s="157" t="s">
        <v>1274</v>
      </c>
      <c r="OJT491" s="157" t="s">
        <v>1274</v>
      </c>
      <c r="OJU491" s="157" t="s">
        <v>1274</v>
      </c>
      <c r="OJV491" s="157" t="s">
        <v>1274</v>
      </c>
      <c r="OJW491" s="157" t="s">
        <v>1274</v>
      </c>
      <c r="OJX491" s="157" t="s">
        <v>1274</v>
      </c>
      <c r="OJY491" s="157" t="s">
        <v>1274</v>
      </c>
      <c r="OJZ491" s="157" t="s">
        <v>1274</v>
      </c>
      <c r="OKA491" s="157" t="s">
        <v>1274</v>
      </c>
      <c r="OKB491" s="157" t="s">
        <v>1274</v>
      </c>
      <c r="OKC491" s="157" t="s">
        <v>1274</v>
      </c>
      <c r="OKD491" s="157" t="s">
        <v>1274</v>
      </c>
      <c r="OKE491" s="157" t="s">
        <v>1274</v>
      </c>
      <c r="OKF491" s="157" t="s">
        <v>1274</v>
      </c>
      <c r="OKG491" s="157" t="s">
        <v>1274</v>
      </c>
      <c r="OKH491" s="157" t="s">
        <v>1274</v>
      </c>
      <c r="OKI491" s="157" t="s">
        <v>1274</v>
      </c>
      <c r="OKJ491" s="157" t="s">
        <v>1274</v>
      </c>
      <c r="OKK491" s="157" t="s">
        <v>1274</v>
      </c>
      <c r="OKL491" s="157" t="s">
        <v>1274</v>
      </c>
      <c r="OKM491" s="157" t="s">
        <v>1274</v>
      </c>
      <c r="OKN491" s="157" t="s">
        <v>1274</v>
      </c>
      <c r="OKO491" s="157" t="s">
        <v>1274</v>
      </c>
      <c r="OKP491" s="157" t="s">
        <v>1274</v>
      </c>
      <c r="OKQ491" s="157" t="s">
        <v>1274</v>
      </c>
      <c r="OKR491" s="157" t="s">
        <v>1274</v>
      </c>
      <c r="OKS491" s="157" t="s">
        <v>1274</v>
      </c>
      <c r="OKT491" s="157" t="s">
        <v>1274</v>
      </c>
      <c r="OKU491" s="157" t="s">
        <v>1274</v>
      </c>
      <c r="OKV491" s="157" t="s">
        <v>1274</v>
      </c>
      <c r="OKW491" s="157" t="s">
        <v>1274</v>
      </c>
      <c r="OKX491" s="157" t="s">
        <v>1274</v>
      </c>
      <c r="OKY491" s="157" t="s">
        <v>1274</v>
      </c>
      <c r="OKZ491" s="157" t="s">
        <v>1274</v>
      </c>
      <c r="OLA491" s="157" t="s">
        <v>1274</v>
      </c>
      <c r="OLB491" s="157" t="s">
        <v>1274</v>
      </c>
      <c r="OLC491" s="157" t="s">
        <v>1274</v>
      </c>
      <c r="OLD491" s="157" t="s">
        <v>1274</v>
      </c>
      <c r="OLE491" s="157" t="s">
        <v>1274</v>
      </c>
      <c r="OLF491" s="157" t="s">
        <v>1274</v>
      </c>
      <c r="OLG491" s="157" t="s">
        <v>1274</v>
      </c>
      <c r="OLH491" s="157" t="s">
        <v>1274</v>
      </c>
      <c r="OLI491" s="157" t="s">
        <v>1274</v>
      </c>
      <c r="OLJ491" s="157" t="s">
        <v>1274</v>
      </c>
      <c r="OLK491" s="157" t="s">
        <v>1274</v>
      </c>
      <c r="OLL491" s="157" t="s">
        <v>1274</v>
      </c>
      <c r="OLM491" s="157" t="s">
        <v>1274</v>
      </c>
      <c r="OLN491" s="157" t="s">
        <v>1274</v>
      </c>
      <c r="OLO491" s="157" t="s">
        <v>1274</v>
      </c>
      <c r="OLP491" s="157" t="s">
        <v>1274</v>
      </c>
      <c r="OLQ491" s="157" t="s">
        <v>1274</v>
      </c>
      <c r="OLR491" s="157" t="s">
        <v>1274</v>
      </c>
      <c r="OLS491" s="157" t="s">
        <v>1274</v>
      </c>
      <c r="OLT491" s="157" t="s">
        <v>1274</v>
      </c>
      <c r="OLU491" s="157" t="s">
        <v>1274</v>
      </c>
      <c r="OLV491" s="157" t="s">
        <v>1274</v>
      </c>
      <c r="OLW491" s="157" t="s">
        <v>1274</v>
      </c>
      <c r="OLX491" s="157" t="s">
        <v>1274</v>
      </c>
      <c r="OLY491" s="157" t="s">
        <v>1274</v>
      </c>
      <c r="OLZ491" s="157" t="s">
        <v>1274</v>
      </c>
      <c r="OMA491" s="157" t="s">
        <v>1274</v>
      </c>
      <c r="OMB491" s="157" t="s">
        <v>1274</v>
      </c>
      <c r="OMC491" s="157" t="s">
        <v>1274</v>
      </c>
      <c r="OMD491" s="157" t="s">
        <v>1274</v>
      </c>
      <c r="OME491" s="157" t="s">
        <v>1274</v>
      </c>
      <c r="OMF491" s="157" t="s">
        <v>1274</v>
      </c>
      <c r="OMG491" s="157" t="s">
        <v>1274</v>
      </c>
      <c r="OMH491" s="157" t="s">
        <v>1274</v>
      </c>
      <c r="OMI491" s="157" t="s">
        <v>1274</v>
      </c>
      <c r="OMJ491" s="157" t="s">
        <v>1274</v>
      </c>
      <c r="OMK491" s="157" t="s">
        <v>1274</v>
      </c>
      <c r="OML491" s="157" t="s">
        <v>1274</v>
      </c>
      <c r="OMM491" s="157" t="s">
        <v>1274</v>
      </c>
      <c r="OMN491" s="157" t="s">
        <v>1274</v>
      </c>
      <c r="OMO491" s="157" t="s">
        <v>1274</v>
      </c>
      <c r="OMP491" s="157" t="s">
        <v>1274</v>
      </c>
      <c r="OMQ491" s="157" t="s">
        <v>1274</v>
      </c>
      <c r="OMR491" s="157" t="s">
        <v>1274</v>
      </c>
      <c r="OMS491" s="157" t="s">
        <v>1274</v>
      </c>
      <c r="OMT491" s="157" t="s">
        <v>1274</v>
      </c>
      <c r="OMU491" s="157" t="s">
        <v>1274</v>
      </c>
      <c r="OMV491" s="157" t="s">
        <v>1274</v>
      </c>
      <c r="OMW491" s="157" t="s">
        <v>1274</v>
      </c>
      <c r="OMX491" s="157" t="s">
        <v>1274</v>
      </c>
      <c r="OMY491" s="157" t="s">
        <v>1274</v>
      </c>
      <c r="OMZ491" s="157" t="s">
        <v>1274</v>
      </c>
      <c r="ONA491" s="157" t="s">
        <v>1274</v>
      </c>
      <c r="ONB491" s="157" t="s">
        <v>1274</v>
      </c>
      <c r="ONC491" s="157" t="s">
        <v>1274</v>
      </c>
      <c r="OND491" s="157" t="s">
        <v>1274</v>
      </c>
      <c r="ONE491" s="157" t="s">
        <v>1274</v>
      </c>
      <c r="ONF491" s="157" t="s">
        <v>1274</v>
      </c>
      <c r="ONG491" s="157" t="s">
        <v>1274</v>
      </c>
      <c r="ONH491" s="157" t="s">
        <v>1274</v>
      </c>
      <c r="ONI491" s="157" t="s">
        <v>1274</v>
      </c>
      <c r="ONJ491" s="157" t="s">
        <v>1274</v>
      </c>
      <c r="ONK491" s="157" t="s">
        <v>1274</v>
      </c>
      <c r="ONL491" s="157" t="s">
        <v>1274</v>
      </c>
      <c r="ONM491" s="157" t="s">
        <v>1274</v>
      </c>
      <c r="ONN491" s="157" t="s">
        <v>1274</v>
      </c>
      <c r="ONO491" s="157" t="s">
        <v>1274</v>
      </c>
      <c r="ONP491" s="157" t="s">
        <v>1274</v>
      </c>
      <c r="ONQ491" s="157" t="s">
        <v>1274</v>
      </c>
      <c r="ONR491" s="157" t="s">
        <v>1274</v>
      </c>
      <c r="ONS491" s="157" t="s">
        <v>1274</v>
      </c>
      <c r="ONT491" s="157" t="s">
        <v>1274</v>
      </c>
      <c r="ONU491" s="157" t="s">
        <v>1274</v>
      </c>
      <c r="ONV491" s="157" t="s">
        <v>1274</v>
      </c>
      <c r="ONW491" s="157" t="s">
        <v>1274</v>
      </c>
      <c r="ONX491" s="157" t="s">
        <v>1274</v>
      </c>
      <c r="ONY491" s="157" t="s">
        <v>1274</v>
      </c>
      <c r="ONZ491" s="157" t="s">
        <v>1274</v>
      </c>
      <c r="OOA491" s="157" t="s">
        <v>1274</v>
      </c>
      <c r="OOB491" s="157" t="s">
        <v>1274</v>
      </c>
      <c r="OOC491" s="157" t="s">
        <v>1274</v>
      </c>
      <c r="OOD491" s="157" t="s">
        <v>1274</v>
      </c>
      <c r="OOE491" s="157" t="s">
        <v>1274</v>
      </c>
      <c r="OOF491" s="157" t="s">
        <v>1274</v>
      </c>
      <c r="OOG491" s="157" t="s">
        <v>1274</v>
      </c>
      <c r="OOH491" s="157" t="s">
        <v>1274</v>
      </c>
      <c r="OOI491" s="157" t="s">
        <v>1274</v>
      </c>
      <c r="OOJ491" s="157" t="s">
        <v>1274</v>
      </c>
      <c r="OOK491" s="157" t="s">
        <v>1274</v>
      </c>
      <c r="OOL491" s="157" t="s">
        <v>1274</v>
      </c>
      <c r="OOM491" s="157" t="s">
        <v>1274</v>
      </c>
      <c r="OON491" s="157" t="s">
        <v>1274</v>
      </c>
      <c r="OOO491" s="157" t="s">
        <v>1274</v>
      </c>
      <c r="OOP491" s="157" t="s">
        <v>1274</v>
      </c>
      <c r="OOQ491" s="157" t="s">
        <v>1274</v>
      </c>
      <c r="OOR491" s="157" t="s">
        <v>1274</v>
      </c>
      <c r="OOS491" s="157" t="s">
        <v>1274</v>
      </c>
      <c r="OOT491" s="157" t="s">
        <v>1274</v>
      </c>
      <c r="OOU491" s="157" t="s">
        <v>1274</v>
      </c>
      <c r="OOV491" s="157" t="s">
        <v>1274</v>
      </c>
      <c r="OOW491" s="157" t="s">
        <v>1274</v>
      </c>
      <c r="OOX491" s="157" t="s">
        <v>1274</v>
      </c>
      <c r="OOY491" s="157" t="s">
        <v>1274</v>
      </c>
      <c r="OOZ491" s="157" t="s">
        <v>1274</v>
      </c>
      <c r="OPA491" s="157" t="s">
        <v>1274</v>
      </c>
      <c r="OPB491" s="157" t="s">
        <v>1274</v>
      </c>
      <c r="OPC491" s="157" t="s">
        <v>1274</v>
      </c>
      <c r="OPD491" s="157" t="s">
        <v>1274</v>
      </c>
      <c r="OPE491" s="157" t="s">
        <v>1274</v>
      </c>
      <c r="OPF491" s="157" t="s">
        <v>1274</v>
      </c>
      <c r="OPG491" s="157" t="s">
        <v>1274</v>
      </c>
      <c r="OPH491" s="157" t="s">
        <v>1274</v>
      </c>
      <c r="OPI491" s="157" t="s">
        <v>1274</v>
      </c>
      <c r="OPJ491" s="157" t="s">
        <v>1274</v>
      </c>
      <c r="OPK491" s="157" t="s">
        <v>1274</v>
      </c>
      <c r="OPL491" s="157" t="s">
        <v>1274</v>
      </c>
      <c r="OPM491" s="157" t="s">
        <v>1274</v>
      </c>
      <c r="OPN491" s="157" t="s">
        <v>1274</v>
      </c>
      <c r="OPO491" s="157" t="s">
        <v>1274</v>
      </c>
      <c r="OPP491" s="157" t="s">
        <v>1274</v>
      </c>
      <c r="OPQ491" s="157" t="s">
        <v>1274</v>
      </c>
      <c r="OPR491" s="157" t="s">
        <v>1274</v>
      </c>
      <c r="OPS491" s="157" t="s">
        <v>1274</v>
      </c>
      <c r="OPT491" s="157" t="s">
        <v>1274</v>
      </c>
      <c r="OPU491" s="157" t="s">
        <v>1274</v>
      </c>
      <c r="OPV491" s="157" t="s">
        <v>1274</v>
      </c>
      <c r="OPW491" s="157" t="s">
        <v>1274</v>
      </c>
      <c r="OPX491" s="157" t="s">
        <v>1274</v>
      </c>
      <c r="OPY491" s="157" t="s">
        <v>1274</v>
      </c>
      <c r="OPZ491" s="157" t="s">
        <v>1274</v>
      </c>
      <c r="OQA491" s="157" t="s">
        <v>1274</v>
      </c>
      <c r="OQB491" s="157" t="s">
        <v>1274</v>
      </c>
      <c r="OQC491" s="157" t="s">
        <v>1274</v>
      </c>
      <c r="OQD491" s="157" t="s">
        <v>1274</v>
      </c>
      <c r="OQE491" s="157" t="s">
        <v>1274</v>
      </c>
      <c r="OQF491" s="157" t="s">
        <v>1274</v>
      </c>
      <c r="OQG491" s="157" t="s">
        <v>1274</v>
      </c>
      <c r="OQH491" s="157" t="s">
        <v>1274</v>
      </c>
      <c r="OQI491" s="157" t="s">
        <v>1274</v>
      </c>
      <c r="OQJ491" s="157" t="s">
        <v>1274</v>
      </c>
      <c r="OQK491" s="157" t="s">
        <v>1274</v>
      </c>
      <c r="OQL491" s="157" t="s">
        <v>1274</v>
      </c>
      <c r="OQM491" s="157" t="s">
        <v>1274</v>
      </c>
      <c r="OQN491" s="157" t="s">
        <v>1274</v>
      </c>
      <c r="OQO491" s="157" t="s">
        <v>1274</v>
      </c>
      <c r="OQP491" s="157" t="s">
        <v>1274</v>
      </c>
      <c r="OQQ491" s="157" t="s">
        <v>1274</v>
      </c>
      <c r="OQR491" s="157" t="s">
        <v>1274</v>
      </c>
      <c r="OQS491" s="157" t="s">
        <v>1274</v>
      </c>
      <c r="OQT491" s="157" t="s">
        <v>1274</v>
      </c>
      <c r="OQU491" s="157" t="s">
        <v>1274</v>
      </c>
      <c r="OQV491" s="157" t="s">
        <v>1274</v>
      </c>
      <c r="OQW491" s="157" t="s">
        <v>1274</v>
      </c>
      <c r="OQX491" s="157" t="s">
        <v>1274</v>
      </c>
      <c r="OQY491" s="157" t="s">
        <v>1274</v>
      </c>
      <c r="OQZ491" s="157" t="s">
        <v>1274</v>
      </c>
      <c r="ORA491" s="157" t="s">
        <v>1274</v>
      </c>
      <c r="ORB491" s="157" t="s">
        <v>1274</v>
      </c>
      <c r="ORC491" s="157" t="s">
        <v>1274</v>
      </c>
      <c r="ORD491" s="157" t="s">
        <v>1274</v>
      </c>
      <c r="ORE491" s="157" t="s">
        <v>1274</v>
      </c>
      <c r="ORF491" s="157" t="s">
        <v>1274</v>
      </c>
      <c r="ORG491" s="157" t="s">
        <v>1274</v>
      </c>
      <c r="ORH491" s="157" t="s">
        <v>1274</v>
      </c>
      <c r="ORI491" s="157" t="s">
        <v>1274</v>
      </c>
      <c r="ORJ491" s="157" t="s">
        <v>1274</v>
      </c>
      <c r="ORK491" s="157" t="s">
        <v>1274</v>
      </c>
      <c r="ORL491" s="157" t="s">
        <v>1274</v>
      </c>
      <c r="ORM491" s="157" t="s">
        <v>1274</v>
      </c>
      <c r="ORN491" s="157" t="s">
        <v>1274</v>
      </c>
      <c r="ORO491" s="157" t="s">
        <v>1274</v>
      </c>
      <c r="ORP491" s="157" t="s">
        <v>1274</v>
      </c>
      <c r="ORQ491" s="157" t="s">
        <v>1274</v>
      </c>
      <c r="ORR491" s="157" t="s">
        <v>1274</v>
      </c>
      <c r="ORS491" s="157" t="s">
        <v>1274</v>
      </c>
      <c r="ORT491" s="157" t="s">
        <v>1274</v>
      </c>
      <c r="ORU491" s="157" t="s">
        <v>1274</v>
      </c>
      <c r="ORV491" s="157" t="s">
        <v>1274</v>
      </c>
      <c r="ORW491" s="157" t="s">
        <v>1274</v>
      </c>
      <c r="ORX491" s="157" t="s">
        <v>1274</v>
      </c>
      <c r="ORY491" s="157" t="s">
        <v>1274</v>
      </c>
      <c r="ORZ491" s="157" t="s">
        <v>1274</v>
      </c>
      <c r="OSA491" s="157" t="s">
        <v>1274</v>
      </c>
      <c r="OSB491" s="157" t="s">
        <v>1274</v>
      </c>
      <c r="OSC491" s="157" t="s">
        <v>1274</v>
      </c>
      <c r="OSD491" s="157" t="s">
        <v>1274</v>
      </c>
      <c r="OSE491" s="157" t="s">
        <v>1274</v>
      </c>
      <c r="OSF491" s="157" t="s">
        <v>1274</v>
      </c>
      <c r="OSG491" s="157" t="s">
        <v>1274</v>
      </c>
      <c r="OSH491" s="157" t="s">
        <v>1274</v>
      </c>
      <c r="OSI491" s="157" t="s">
        <v>1274</v>
      </c>
      <c r="OSJ491" s="157" t="s">
        <v>1274</v>
      </c>
      <c r="OSK491" s="157" t="s">
        <v>1274</v>
      </c>
      <c r="OSL491" s="157" t="s">
        <v>1274</v>
      </c>
      <c r="OSM491" s="157" t="s">
        <v>1274</v>
      </c>
      <c r="OSN491" s="157" t="s">
        <v>1274</v>
      </c>
      <c r="OSO491" s="157" t="s">
        <v>1274</v>
      </c>
      <c r="OSP491" s="157" t="s">
        <v>1274</v>
      </c>
      <c r="OSQ491" s="157" t="s">
        <v>1274</v>
      </c>
      <c r="OSR491" s="157" t="s">
        <v>1274</v>
      </c>
      <c r="OSS491" s="157" t="s">
        <v>1274</v>
      </c>
      <c r="OST491" s="157" t="s">
        <v>1274</v>
      </c>
      <c r="OSU491" s="157" t="s">
        <v>1274</v>
      </c>
      <c r="OSV491" s="157" t="s">
        <v>1274</v>
      </c>
      <c r="OSW491" s="157" t="s">
        <v>1274</v>
      </c>
      <c r="OSX491" s="157" t="s">
        <v>1274</v>
      </c>
      <c r="OSY491" s="157" t="s">
        <v>1274</v>
      </c>
      <c r="OSZ491" s="157" t="s">
        <v>1274</v>
      </c>
      <c r="OTA491" s="157" t="s">
        <v>1274</v>
      </c>
      <c r="OTB491" s="157" t="s">
        <v>1274</v>
      </c>
      <c r="OTC491" s="157" t="s">
        <v>1274</v>
      </c>
      <c r="OTD491" s="157" t="s">
        <v>1274</v>
      </c>
      <c r="OTE491" s="157" t="s">
        <v>1274</v>
      </c>
      <c r="OTF491" s="157" t="s">
        <v>1274</v>
      </c>
      <c r="OTG491" s="157" t="s">
        <v>1274</v>
      </c>
      <c r="OTH491" s="157" t="s">
        <v>1274</v>
      </c>
      <c r="OTI491" s="157" t="s">
        <v>1274</v>
      </c>
      <c r="OTJ491" s="157" t="s">
        <v>1274</v>
      </c>
      <c r="OTK491" s="157" t="s">
        <v>1274</v>
      </c>
      <c r="OTL491" s="157" t="s">
        <v>1274</v>
      </c>
      <c r="OTM491" s="157" t="s">
        <v>1274</v>
      </c>
      <c r="OTN491" s="157" t="s">
        <v>1274</v>
      </c>
      <c r="OTO491" s="157" t="s">
        <v>1274</v>
      </c>
      <c r="OTP491" s="157" t="s">
        <v>1274</v>
      </c>
      <c r="OTQ491" s="157" t="s">
        <v>1274</v>
      </c>
      <c r="OTR491" s="157" t="s">
        <v>1274</v>
      </c>
      <c r="OTS491" s="157" t="s">
        <v>1274</v>
      </c>
      <c r="OTT491" s="157" t="s">
        <v>1274</v>
      </c>
      <c r="OTU491" s="157" t="s">
        <v>1274</v>
      </c>
      <c r="OTV491" s="157" t="s">
        <v>1274</v>
      </c>
      <c r="OTW491" s="157" t="s">
        <v>1274</v>
      </c>
      <c r="OTX491" s="157" t="s">
        <v>1274</v>
      </c>
      <c r="OTY491" s="157" t="s">
        <v>1274</v>
      </c>
      <c r="OTZ491" s="157" t="s">
        <v>1274</v>
      </c>
      <c r="OUA491" s="157" t="s">
        <v>1274</v>
      </c>
      <c r="OUB491" s="157" t="s">
        <v>1274</v>
      </c>
      <c r="OUC491" s="157" t="s">
        <v>1274</v>
      </c>
      <c r="OUD491" s="157" t="s">
        <v>1274</v>
      </c>
      <c r="OUE491" s="157" t="s">
        <v>1274</v>
      </c>
      <c r="OUF491" s="157" t="s">
        <v>1274</v>
      </c>
      <c r="OUG491" s="157" t="s">
        <v>1274</v>
      </c>
      <c r="OUH491" s="157" t="s">
        <v>1274</v>
      </c>
      <c r="OUI491" s="157" t="s">
        <v>1274</v>
      </c>
      <c r="OUJ491" s="157" t="s">
        <v>1274</v>
      </c>
      <c r="OUK491" s="157" t="s">
        <v>1274</v>
      </c>
      <c r="OUL491" s="157" t="s">
        <v>1274</v>
      </c>
      <c r="OUM491" s="157" t="s">
        <v>1274</v>
      </c>
      <c r="OUN491" s="157" t="s">
        <v>1274</v>
      </c>
      <c r="OUO491" s="157" t="s">
        <v>1274</v>
      </c>
      <c r="OUP491" s="157" t="s">
        <v>1274</v>
      </c>
      <c r="OUQ491" s="157" t="s">
        <v>1274</v>
      </c>
      <c r="OUR491" s="157" t="s">
        <v>1274</v>
      </c>
      <c r="OUS491" s="157" t="s">
        <v>1274</v>
      </c>
      <c r="OUT491" s="157" t="s">
        <v>1274</v>
      </c>
      <c r="OUU491" s="157" t="s">
        <v>1274</v>
      </c>
      <c r="OUV491" s="157" t="s">
        <v>1274</v>
      </c>
      <c r="OUW491" s="157" t="s">
        <v>1274</v>
      </c>
      <c r="OUX491" s="157" t="s">
        <v>1274</v>
      </c>
      <c r="OUY491" s="157" t="s">
        <v>1274</v>
      </c>
      <c r="OUZ491" s="157" t="s">
        <v>1274</v>
      </c>
      <c r="OVA491" s="157" t="s">
        <v>1274</v>
      </c>
      <c r="OVB491" s="157" t="s">
        <v>1274</v>
      </c>
      <c r="OVC491" s="157" t="s">
        <v>1274</v>
      </c>
      <c r="OVD491" s="157" t="s">
        <v>1274</v>
      </c>
      <c r="OVE491" s="157" t="s">
        <v>1274</v>
      </c>
      <c r="OVF491" s="157" t="s">
        <v>1274</v>
      </c>
      <c r="OVG491" s="157" t="s">
        <v>1274</v>
      </c>
      <c r="OVH491" s="157" t="s">
        <v>1274</v>
      </c>
      <c r="OVI491" s="157" t="s">
        <v>1274</v>
      </c>
      <c r="OVJ491" s="157" t="s">
        <v>1274</v>
      </c>
      <c r="OVK491" s="157" t="s">
        <v>1274</v>
      </c>
      <c r="OVL491" s="157" t="s">
        <v>1274</v>
      </c>
      <c r="OVM491" s="157" t="s">
        <v>1274</v>
      </c>
      <c r="OVN491" s="157" t="s">
        <v>1274</v>
      </c>
      <c r="OVO491" s="157" t="s">
        <v>1274</v>
      </c>
      <c r="OVP491" s="157" t="s">
        <v>1274</v>
      </c>
      <c r="OVQ491" s="157" t="s">
        <v>1274</v>
      </c>
      <c r="OVR491" s="157" t="s">
        <v>1274</v>
      </c>
      <c r="OVS491" s="157" t="s">
        <v>1274</v>
      </c>
      <c r="OVT491" s="157" t="s">
        <v>1274</v>
      </c>
      <c r="OVU491" s="157" t="s">
        <v>1274</v>
      </c>
      <c r="OVV491" s="157" t="s">
        <v>1274</v>
      </c>
      <c r="OVW491" s="157" t="s">
        <v>1274</v>
      </c>
      <c r="OVX491" s="157" t="s">
        <v>1274</v>
      </c>
      <c r="OVY491" s="157" t="s">
        <v>1274</v>
      </c>
      <c r="OVZ491" s="157" t="s">
        <v>1274</v>
      </c>
      <c r="OWA491" s="157" t="s">
        <v>1274</v>
      </c>
      <c r="OWB491" s="157" t="s">
        <v>1274</v>
      </c>
      <c r="OWC491" s="157" t="s">
        <v>1274</v>
      </c>
      <c r="OWD491" s="157" t="s">
        <v>1274</v>
      </c>
      <c r="OWE491" s="157" t="s">
        <v>1274</v>
      </c>
      <c r="OWF491" s="157" t="s">
        <v>1274</v>
      </c>
      <c r="OWG491" s="157" t="s">
        <v>1274</v>
      </c>
      <c r="OWH491" s="157" t="s">
        <v>1274</v>
      </c>
      <c r="OWI491" s="157" t="s">
        <v>1274</v>
      </c>
      <c r="OWJ491" s="157" t="s">
        <v>1274</v>
      </c>
      <c r="OWK491" s="157" t="s">
        <v>1274</v>
      </c>
      <c r="OWL491" s="157" t="s">
        <v>1274</v>
      </c>
      <c r="OWM491" s="157" t="s">
        <v>1274</v>
      </c>
      <c r="OWN491" s="157" t="s">
        <v>1274</v>
      </c>
      <c r="OWO491" s="157" t="s">
        <v>1274</v>
      </c>
      <c r="OWP491" s="157" t="s">
        <v>1274</v>
      </c>
      <c r="OWQ491" s="157" t="s">
        <v>1274</v>
      </c>
      <c r="OWR491" s="157" t="s">
        <v>1274</v>
      </c>
      <c r="OWS491" s="157" t="s">
        <v>1274</v>
      </c>
      <c r="OWT491" s="157" t="s">
        <v>1274</v>
      </c>
      <c r="OWU491" s="157" t="s">
        <v>1274</v>
      </c>
      <c r="OWV491" s="157" t="s">
        <v>1274</v>
      </c>
      <c r="OWW491" s="157" t="s">
        <v>1274</v>
      </c>
      <c r="OWX491" s="157" t="s">
        <v>1274</v>
      </c>
      <c r="OWY491" s="157" t="s">
        <v>1274</v>
      </c>
      <c r="OWZ491" s="157" t="s">
        <v>1274</v>
      </c>
      <c r="OXA491" s="157" t="s">
        <v>1274</v>
      </c>
      <c r="OXB491" s="157" t="s">
        <v>1274</v>
      </c>
      <c r="OXC491" s="157" t="s">
        <v>1274</v>
      </c>
      <c r="OXD491" s="157" t="s">
        <v>1274</v>
      </c>
      <c r="OXE491" s="157" t="s">
        <v>1274</v>
      </c>
      <c r="OXF491" s="157" t="s">
        <v>1274</v>
      </c>
      <c r="OXG491" s="157" t="s">
        <v>1274</v>
      </c>
      <c r="OXH491" s="157" t="s">
        <v>1274</v>
      </c>
      <c r="OXI491" s="157" t="s">
        <v>1274</v>
      </c>
      <c r="OXJ491" s="157" t="s">
        <v>1274</v>
      </c>
      <c r="OXK491" s="157" t="s">
        <v>1274</v>
      </c>
      <c r="OXL491" s="157" t="s">
        <v>1274</v>
      </c>
      <c r="OXM491" s="157" t="s">
        <v>1274</v>
      </c>
      <c r="OXN491" s="157" t="s">
        <v>1274</v>
      </c>
      <c r="OXO491" s="157" t="s">
        <v>1274</v>
      </c>
      <c r="OXP491" s="157" t="s">
        <v>1274</v>
      </c>
      <c r="OXQ491" s="157" t="s">
        <v>1274</v>
      </c>
      <c r="OXR491" s="157" t="s">
        <v>1274</v>
      </c>
      <c r="OXS491" s="157" t="s">
        <v>1274</v>
      </c>
      <c r="OXT491" s="157" t="s">
        <v>1274</v>
      </c>
      <c r="OXU491" s="157" t="s">
        <v>1274</v>
      </c>
      <c r="OXV491" s="157" t="s">
        <v>1274</v>
      </c>
      <c r="OXW491" s="157" t="s">
        <v>1274</v>
      </c>
      <c r="OXX491" s="157" t="s">
        <v>1274</v>
      </c>
      <c r="OXY491" s="157" t="s">
        <v>1274</v>
      </c>
      <c r="OXZ491" s="157" t="s">
        <v>1274</v>
      </c>
      <c r="OYA491" s="157" t="s">
        <v>1274</v>
      </c>
      <c r="OYB491" s="157" t="s">
        <v>1274</v>
      </c>
      <c r="OYC491" s="157" t="s">
        <v>1274</v>
      </c>
      <c r="OYD491" s="157" t="s">
        <v>1274</v>
      </c>
      <c r="OYE491" s="157" t="s">
        <v>1274</v>
      </c>
      <c r="OYF491" s="157" t="s">
        <v>1274</v>
      </c>
      <c r="OYG491" s="157" t="s">
        <v>1274</v>
      </c>
      <c r="OYH491" s="157" t="s">
        <v>1274</v>
      </c>
      <c r="OYI491" s="157" t="s">
        <v>1274</v>
      </c>
      <c r="OYJ491" s="157" t="s">
        <v>1274</v>
      </c>
      <c r="OYK491" s="157" t="s">
        <v>1274</v>
      </c>
      <c r="OYL491" s="157" t="s">
        <v>1274</v>
      </c>
      <c r="OYM491" s="157" t="s">
        <v>1274</v>
      </c>
      <c r="OYN491" s="157" t="s">
        <v>1274</v>
      </c>
      <c r="OYO491" s="157" t="s">
        <v>1274</v>
      </c>
      <c r="OYP491" s="157" t="s">
        <v>1274</v>
      </c>
      <c r="OYQ491" s="157" t="s">
        <v>1274</v>
      </c>
      <c r="OYR491" s="157" t="s">
        <v>1274</v>
      </c>
      <c r="OYS491" s="157" t="s">
        <v>1274</v>
      </c>
      <c r="OYT491" s="157" t="s">
        <v>1274</v>
      </c>
      <c r="OYU491" s="157" t="s">
        <v>1274</v>
      </c>
      <c r="OYV491" s="157" t="s">
        <v>1274</v>
      </c>
      <c r="OYW491" s="157" t="s">
        <v>1274</v>
      </c>
      <c r="OYX491" s="157" t="s">
        <v>1274</v>
      </c>
      <c r="OYY491" s="157" t="s">
        <v>1274</v>
      </c>
      <c r="OYZ491" s="157" t="s">
        <v>1274</v>
      </c>
      <c r="OZA491" s="157" t="s">
        <v>1274</v>
      </c>
      <c r="OZB491" s="157" t="s">
        <v>1274</v>
      </c>
      <c r="OZC491" s="157" t="s">
        <v>1274</v>
      </c>
      <c r="OZD491" s="157" t="s">
        <v>1274</v>
      </c>
      <c r="OZE491" s="157" t="s">
        <v>1274</v>
      </c>
      <c r="OZF491" s="157" t="s">
        <v>1274</v>
      </c>
      <c r="OZG491" s="157" t="s">
        <v>1274</v>
      </c>
      <c r="OZH491" s="157" t="s">
        <v>1274</v>
      </c>
      <c r="OZI491" s="157" t="s">
        <v>1274</v>
      </c>
      <c r="OZJ491" s="157" t="s">
        <v>1274</v>
      </c>
      <c r="OZK491" s="157" t="s">
        <v>1274</v>
      </c>
      <c r="OZL491" s="157" t="s">
        <v>1274</v>
      </c>
      <c r="OZM491" s="157" t="s">
        <v>1274</v>
      </c>
      <c r="OZN491" s="157" t="s">
        <v>1274</v>
      </c>
      <c r="OZO491" s="157" t="s">
        <v>1274</v>
      </c>
      <c r="OZP491" s="157" t="s">
        <v>1274</v>
      </c>
      <c r="OZQ491" s="157" t="s">
        <v>1274</v>
      </c>
      <c r="OZR491" s="157" t="s">
        <v>1274</v>
      </c>
      <c r="OZS491" s="157" t="s">
        <v>1274</v>
      </c>
      <c r="OZT491" s="157" t="s">
        <v>1274</v>
      </c>
      <c r="OZU491" s="157" t="s">
        <v>1274</v>
      </c>
      <c r="OZV491" s="157" t="s">
        <v>1274</v>
      </c>
      <c r="OZW491" s="157" t="s">
        <v>1274</v>
      </c>
      <c r="OZX491" s="157" t="s">
        <v>1274</v>
      </c>
      <c r="OZY491" s="157" t="s">
        <v>1274</v>
      </c>
      <c r="OZZ491" s="157" t="s">
        <v>1274</v>
      </c>
      <c r="PAA491" s="157" t="s">
        <v>1274</v>
      </c>
      <c r="PAB491" s="157" t="s">
        <v>1274</v>
      </c>
      <c r="PAC491" s="157" t="s">
        <v>1274</v>
      </c>
      <c r="PAD491" s="157" t="s">
        <v>1274</v>
      </c>
      <c r="PAE491" s="157" t="s">
        <v>1274</v>
      </c>
      <c r="PAF491" s="157" t="s">
        <v>1274</v>
      </c>
      <c r="PAG491" s="157" t="s">
        <v>1274</v>
      </c>
      <c r="PAH491" s="157" t="s">
        <v>1274</v>
      </c>
      <c r="PAI491" s="157" t="s">
        <v>1274</v>
      </c>
      <c r="PAJ491" s="157" t="s">
        <v>1274</v>
      </c>
      <c r="PAK491" s="157" t="s">
        <v>1274</v>
      </c>
      <c r="PAL491" s="157" t="s">
        <v>1274</v>
      </c>
      <c r="PAM491" s="157" t="s">
        <v>1274</v>
      </c>
      <c r="PAN491" s="157" t="s">
        <v>1274</v>
      </c>
      <c r="PAO491" s="157" t="s">
        <v>1274</v>
      </c>
      <c r="PAP491" s="157" t="s">
        <v>1274</v>
      </c>
      <c r="PAQ491" s="157" t="s">
        <v>1274</v>
      </c>
      <c r="PAR491" s="157" t="s">
        <v>1274</v>
      </c>
      <c r="PAS491" s="157" t="s">
        <v>1274</v>
      </c>
      <c r="PAT491" s="157" t="s">
        <v>1274</v>
      </c>
      <c r="PAU491" s="157" t="s">
        <v>1274</v>
      </c>
      <c r="PAV491" s="157" t="s">
        <v>1274</v>
      </c>
      <c r="PAW491" s="157" t="s">
        <v>1274</v>
      </c>
      <c r="PAX491" s="157" t="s">
        <v>1274</v>
      </c>
      <c r="PAY491" s="157" t="s">
        <v>1274</v>
      </c>
      <c r="PAZ491" s="157" t="s">
        <v>1274</v>
      </c>
      <c r="PBA491" s="157" t="s">
        <v>1274</v>
      </c>
      <c r="PBB491" s="157" t="s">
        <v>1274</v>
      </c>
      <c r="PBC491" s="157" t="s">
        <v>1274</v>
      </c>
      <c r="PBD491" s="157" t="s">
        <v>1274</v>
      </c>
      <c r="PBE491" s="157" t="s">
        <v>1274</v>
      </c>
      <c r="PBF491" s="157" t="s">
        <v>1274</v>
      </c>
      <c r="PBG491" s="157" t="s">
        <v>1274</v>
      </c>
      <c r="PBH491" s="157" t="s">
        <v>1274</v>
      </c>
      <c r="PBI491" s="157" t="s">
        <v>1274</v>
      </c>
      <c r="PBJ491" s="157" t="s">
        <v>1274</v>
      </c>
      <c r="PBK491" s="157" t="s">
        <v>1274</v>
      </c>
      <c r="PBL491" s="157" t="s">
        <v>1274</v>
      </c>
      <c r="PBM491" s="157" t="s">
        <v>1274</v>
      </c>
      <c r="PBN491" s="157" t="s">
        <v>1274</v>
      </c>
      <c r="PBO491" s="157" t="s">
        <v>1274</v>
      </c>
      <c r="PBP491" s="157" t="s">
        <v>1274</v>
      </c>
      <c r="PBQ491" s="157" t="s">
        <v>1274</v>
      </c>
      <c r="PBR491" s="157" t="s">
        <v>1274</v>
      </c>
      <c r="PBS491" s="157" t="s">
        <v>1274</v>
      </c>
      <c r="PBT491" s="157" t="s">
        <v>1274</v>
      </c>
      <c r="PBU491" s="157" t="s">
        <v>1274</v>
      </c>
      <c r="PBV491" s="157" t="s">
        <v>1274</v>
      </c>
      <c r="PBW491" s="157" t="s">
        <v>1274</v>
      </c>
      <c r="PBX491" s="157" t="s">
        <v>1274</v>
      </c>
      <c r="PBY491" s="157" t="s">
        <v>1274</v>
      </c>
      <c r="PBZ491" s="157" t="s">
        <v>1274</v>
      </c>
      <c r="PCA491" s="157" t="s">
        <v>1274</v>
      </c>
      <c r="PCB491" s="157" t="s">
        <v>1274</v>
      </c>
      <c r="PCC491" s="157" t="s">
        <v>1274</v>
      </c>
      <c r="PCD491" s="157" t="s">
        <v>1274</v>
      </c>
      <c r="PCE491" s="157" t="s">
        <v>1274</v>
      </c>
      <c r="PCF491" s="157" t="s">
        <v>1274</v>
      </c>
      <c r="PCG491" s="157" t="s">
        <v>1274</v>
      </c>
      <c r="PCH491" s="157" t="s">
        <v>1274</v>
      </c>
      <c r="PCI491" s="157" t="s">
        <v>1274</v>
      </c>
      <c r="PCJ491" s="157" t="s">
        <v>1274</v>
      </c>
      <c r="PCK491" s="157" t="s">
        <v>1274</v>
      </c>
      <c r="PCL491" s="157" t="s">
        <v>1274</v>
      </c>
      <c r="PCM491" s="157" t="s">
        <v>1274</v>
      </c>
      <c r="PCN491" s="157" t="s">
        <v>1274</v>
      </c>
      <c r="PCO491" s="157" t="s">
        <v>1274</v>
      </c>
      <c r="PCP491" s="157" t="s">
        <v>1274</v>
      </c>
      <c r="PCQ491" s="157" t="s">
        <v>1274</v>
      </c>
      <c r="PCR491" s="157" t="s">
        <v>1274</v>
      </c>
      <c r="PCS491" s="157" t="s">
        <v>1274</v>
      </c>
      <c r="PCT491" s="157" t="s">
        <v>1274</v>
      </c>
      <c r="PCU491" s="157" t="s">
        <v>1274</v>
      </c>
      <c r="PCV491" s="157" t="s">
        <v>1274</v>
      </c>
      <c r="PCW491" s="157" t="s">
        <v>1274</v>
      </c>
      <c r="PCX491" s="157" t="s">
        <v>1274</v>
      </c>
      <c r="PCY491" s="157" t="s">
        <v>1274</v>
      </c>
      <c r="PCZ491" s="157" t="s">
        <v>1274</v>
      </c>
      <c r="PDA491" s="157" t="s">
        <v>1274</v>
      </c>
      <c r="PDB491" s="157" t="s">
        <v>1274</v>
      </c>
      <c r="PDC491" s="157" t="s">
        <v>1274</v>
      </c>
      <c r="PDD491" s="157" t="s">
        <v>1274</v>
      </c>
      <c r="PDE491" s="157" t="s">
        <v>1274</v>
      </c>
      <c r="PDF491" s="157" t="s">
        <v>1274</v>
      </c>
      <c r="PDG491" s="157" t="s">
        <v>1274</v>
      </c>
      <c r="PDH491" s="157" t="s">
        <v>1274</v>
      </c>
      <c r="PDI491" s="157" t="s">
        <v>1274</v>
      </c>
      <c r="PDJ491" s="157" t="s">
        <v>1274</v>
      </c>
      <c r="PDK491" s="157" t="s">
        <v>1274</v>
      </c>
      <c r="PDL491" s="157" t="s">
        <v>1274</v>
      </c>
      <c r="PDM491" s="157" t="s">
        <v>1274</v>
      </c>
      <c r="PDN491" s="157" t="s">
        <v>1274</v>
      </c>
      <c r="PDO491" s="157" t="s">
        <v>1274</v>
      </c>
      <c r="PDP491" s="157" t="s">
        <v>1274</v>
      </c>
      <c r="PDQ491" s="157" t="s">
        <v>1274</v>
      </c>
      <c r="PDR491" s="157" t="s">
        <v>1274</v>
      </c>
      <c r="PDS491" s="157" t="s">
        <v>1274</v>
      </c>
      <c r="PDT491" s="157" t="s">
        <v>1274</v>
      </c>
      <c r="PDU491" s="157" t="s">
        <v>1274</v>
      </c>
      <c r="PDV491" s="157" t="s">
        <v>1274</v>
      </c>
      <c r="PDW491" s="157" t="s">
        <v>1274</v>
      </c>
      <c r="PDX491" s="157" t="s">
        <v>1274</v>
      </c>
      <c r="PDY491" s="157" t="s">
        <v>1274</v>
      </c>
      <c r="PDZ491" s="157" t="s">
        <v>1274</v>
      </c>
      <c r="PEA491" s="157" t="s">
        <v>1274</v>
      </c>
      <c r="PEB491" s="157" t="s">
        <v>1274</v>
      </c>
      <c r="PEC491" s="157" t="s">
        <v>1274</v>
      </c>
      <c r="PED491" s="157" t="s">
        <v>1274</v>
      </c>
      <c r="PEE491" s="157" t="s">
        <v>1274</v>
      </c>
      <c r="PEF491" s="157" t="s">
        <v>1274</v>
      </c>
      <c r="PEG491" s="157" t="s">
        <v>1274</v>
      </c>
      <c r="PEH491" s="157" t="s">
        <v>1274</v>
      </c>
      <c r="PEI491" s="157" t="s">
        <v>1274</v>
      </c>
      <c r="PEJ491" s="157" t="s">
        <v>1274</v>
      </c>
      <c r="PEK491" s="157" t="s">
        <v>1274</v>
      </c>
      <c r="PEL491" s="157" t="s">
        <v>1274</v>
      </c>
      <c r="PEM491" s="157" t="s">
        <v>1274</v>
      </c>
      <c r="PEN491" s="157" t="s">
        <v>1274</v>
      </c>
      <c r="PEO491" s="157" t="s">
        <v>1274</v>
      </c>
      <c r="PEP491" s="157" t="s">
        <v>1274</v>
      </c>
      <c r="PEQ491" s="157" t="s">
        <v>1274</v>
      </c>
      <c r="PER491" s="157" t="s">
        <v>1274</v>
      </c>
      <c r="PES491" s="157" t="s">
        <v>1274</v>
      </c>
      <c r="PET491" s="157" t="s">
        <v>1274</v>
      </c>
      <c r="PEU491" s="157" t="s">
        <v>1274</v>
      </c>
      <c r="PEV491" s="157" t="s">
        <v>1274</v>
      </c>
      <c r="PEW491" s="157" t="s">
        <v>1274</v>
      </c>
      <c r="PEX491" s="157" t="s">
        <v>1274</v>
      </c>
      <c r="PEY491" s="157" t="s">
        <v>1274</v>
      </c>
      <c r="PEZ491" s="157" t="s">
        <v>1274</v>
      </c>
      <c r="PFA491" s="157" t="s">
        <v>1274</v>
      </c>
      <c r="PFB491" s="157" t="s">
        <v>1274</v>
      </c>
      <c r="PFC491" s="157" t="s">
        <v>1274</v>
      </c>
      <c r="PFD491" s="157" t="s">
        <v>1274</v>
      </c>
      <c r="PFE491" s="157" t="s">
        <v>1274</v>
      </c>
      <c r="PFF491" s="157" t="s">
        <v>1274</v>
      </c>
      <c r="PFG491" s="157" t="s">
        <v>1274</v>
      </c>
      <c r="PFH491" s="157" t="s">
        <v>1274</v>
      </c>
      <c r="PFI491" s="157" t="s">
        <v>1274</v>
      </c>
      <c r="PFJ491" s="157" t="s">
        <v>1274</v>
      </c>
      <c r="PFK491" s="157" t="s">
        <v>1274</v>
      </c>
      <c r="PFL491" s="157" t="s">
        <v>1274</v>
      </c>
      <c r="PFM491" s="157" t="s">
        <v>1274</v>
      </c>
      <c r="PFN491" s="157" t="s">
        <v>1274</v>
      </c>
      <c r="PFO491" s="157" t="s">
        <v>1274</v>
      </c>
      <c r="PFP491" s="157" t="s">
        <v>1274</v>
      </c>
      <c r="PFQ491" s="157" t="s">
        <v>1274</v>
      </c>
      <c r="PFR491" s="157" t="s">
        <v>1274</v>
      </c>
      <c r="PFS491" s="157" t="s">
        <v>1274</v>
      </c>
      <c r="PFT491" s="157" t="s">
        <v>1274</v>
      </c>
      <c r="PFU491" s="157" t="s">
        <v>1274</v>
      </c>
      <c r="PFV491" s="157" t="s">
        <v>1274</v>
      </c>
      <c r="PFW491" s="157" t="s">
        <v>1274</v>
      </c>
      <c r="PFX491" s="157" t="s">
        <v>1274</v>
      </c>
      <c r="PFY491" s="157" t="s">
        <v>1274</v>
      </c>
      <c r="PFZ491" s="157" t="s">
        <v>1274</v>
      </c>
      <c r="PGA491" s="157" t="s">
        <v>1274</v>
      </c>
      <c r="PGB491" s="157" t="s">
        <v>1274</v>
      </c>
      <c r="PGC491" s="157" t="s">
        <v>1274</v>
      </c>
      <c r="PGD491" s="157" t="s">
        <v>1274</v>
      </c>
      <c r="PGE491" s="157" t="s">
        <v>1274</v>
      </c>
      <c r="PGF491" s="157" t="s">
        <v>1274</v>
      </c>
      <c r="PGG491" s="157" t="s">
        <v>1274</v>
      </c>
      <c r="PGH491" s="157" t="s">
        <v>1274</v>
      </c>
      <c r="PGI491" s="157" t="s">
        <v>1274</v>
      </c>
      <c r="PGJ491" s="157" t="s">
        <v>1274</v>
      </c>
      <c r="PGK491" s="157" t="s">
        <v>1274</v>
      </c>
      <c r="PGL491" s="157" t="s">
        <v>1274</v>
      </c>
      <c r="PGM491" s="157" t="s">
        <v>1274</v>
      </c>
      <c r="PGN491" s="157" t="s">
        <v>1274</v>
      </c>
      <c r="PGO491" s="157" t="s">
        <v>1274</v>
      </c>
      <c r="PGP491" s="157" t="s">
        <v>1274</v>
      </c>
      <c r="PGQ491" s="157" t="s">
        <v>1274</v>
      </c>
      <c r="PGR491" s="157" t="s">
        <v>1274</v>
      </c>
      <c r="PGS491" s="157" t="s">
        <v>1274</v>
      </c>
      <c r="PGT491" s="157" t="s">
        <v>1274</v>
      </c>
      <c r="PGU491" s="157" t="s">
        <v>1274</v>
      </c>
      <c r="PGV491" s="157" t="s">
        <v>1274</v>
      </c>
      <c r="PGW491" s="157" t="s">
        <v>1274</v>
      </c>
      <c r="PGX491" s="157" t="s">
        <v>1274</v>
      </c>
      <c r="PGY491" s="157" t="s">
        <v>1274</v>
      </c>
      <c r="PGZ491" s="157" t="s">
        <v>1274</v>
      </c>
      <c r="PHA491" s="157" t="s">
        <v>1274</v>
      </c>
      <c r="PHB491" s="157" t="s">
        <v>1274</v>
      </c>
      <c r="PHC491" s="157" t="s">
        <v>1274</v>
      </c>
      <c r="PHD491" s="157" t="s">
        <v>1274</v>
      </c>
      <c r="PHE491" s="157" t="s">
        <v>1274</v>
      </c>
      <c r="PHF491" s="157" t="s">
        <v>1274</v>
      </c>
      <c r="PHG491" s="157" t="s">
        <v>1274</v>
      </c>
      <c r="PHH491" s="157" t="s">
        <v>1274</v>
      </c>
      <c r="PHI491" s="157" t="s">
        <v>1274</v>
      </c>
      <c r="PHJ491" s="157" t="s">
        <v>1274</v>
      </c>
      <c r="PHK491" s="157" t="s">
        <v>1274</v>
      </c>
      <c r="PHL491" s="157" t="s">
        <v>1274</v>
      </c>
      <c r="PHM491" s="157" t="s">
        <v>1274</v>
      </c>
      <c r="PHN491" s="157" t="s">
        <v>1274</v>
      </c>
      <c r="PHO491" s="157" t="s">
        <v>1274</v>
      </c>
      <c r="PHP491" s="157" t="s">
        <v>1274</v>
      </c>
      <c r="PHQ491" s="157" t="s">
        <v>1274</v>
      </c>
      <c r="PHR491" s="157" t="s">
        <v>1274</v>
      </c>
      <c r="PHS491" s="157" t="s">
        <v>1274</v>
      </c>
      <c r="PHT491" s="157" t="s">
        <v>1274</v>
      </c>
      <c r="PHU491" s="157" t="s">
        <v>1274</v>
      </c>
      <c r="PHV491" s="157" t="s">
        <v>1274</v>
      </c>
      <c r="PHW491" s="157" t="s">
        <v>1274</v>
      </c>
      <c r="PHX491" s="157" t="s">
        <v>1274</v>
      </c>
      <c r="PHY491" s="157" t="s">
        <v>1274</v>
      </c>
      <c r="PHZ491" s="157" t="s">
        <v>1274</v>
      </c>
      <c r="PIA491" s="157" t="s">
        <v>1274</v>
      </c>
      <c r="PIB491" s="157" t="s">
        <v>1274</v>
      </c>
      <c r="PIC491" s="157" t="s">
        <v>1274</v>
      </c>
      <c r="PID491" s="157" t="s">
        <v>1274</v>
      </c>
      <c r="PIE491" s="157" t="s">
        <v>1274</v>
      </c>
      <c r="PIF491" s="157" t="s">
        <v>1274</v>
      </c>
      <c r="PIG491" s="157" t="s">
        <v>1274</v>
      </c>
      <c r="PIH491" s="157" t="s">
        <v>1274</v>
      </c>
      <c r="PII491" s="157" t="s">
        <v>1274</v>
      </c>
      <c r="PIJ491" s="157" t="s">
        <v>1274</v>
      </c>
      <c r="PIK491" s="157" t="s">
        <v>1274</v>
      </c>
      <c r="PIL491" s="157" t="s">
        <v>1274</v>
      </c>
      <c r="PIM491" s="157" t="s">
        <v>1274</v>
      </c>
      <c r="PIN491" s="157" t="s">
        <v>1274</v>
      </c>
      <c r="PIO491" s="157" t="s">
        <v>1274</v>
      </c>
      <c r="PIP491" s="157" t="s">
        <v>1274</v>
      </c>
      <c r="PIQ491" s="157" t="s">
        <v>1274</v>
      </c>
      <c r="PIR491" s="157" t="s">
        <v>1274</v>
      </c>
      <c r="PIS491" s="157" t="s">
        <v>1274</v>
      </c>
      <c r="PIT491" s="157" t="s">
        <v>1274</v>
      </c>
      <c r="PIU491" s="157" t="s">
        <v>1274</v>
      </c>
      <c r="PIV491" s="157" t="s">
        <v>1274</v>
      </c>
      <c r="PIW491" s="157" t="s">
        <v>1274</v>
      </c>
      <c r="PIX491" s="157" t="s">
        <v>1274</v>
      </c>
      <c r="PIY491" s="157" t="s">
        <v>1274</v>
      </c>
      <c r="PIZ491" s="157" t="s">
        <v>1274</v>
      </c>
      <c r="PJA491" s="157" t="s">
        <v>1274</v>
      </c>
      <c r="PJB491" s="157" t="s">
        <v>1274</v>
      </c>
      <c r="PJC491" s="157" t="s">
        <v>1274</v>
      </c>
      <c r="PJD491" s="157" t="s">
        <v>1274</v>
      </c>
      <c r="PJE491" s="157" t="s">
        <v>1274</v>
      </c>
      <c r="PJF491" s="157" t="s">
        <v>1274</v>
      </c>
      <c r="PJG491" s="157" t="s">
        <v>1274</v>
      </c>
      <c r="PJH491" s="157" t="s">
        <v>1274</v>
      </c>
      <c r="PJI491" s="157" t="s">
        <v>1274</v>
      </c>
      <c r="PJJ491" s="157" t="s">
        <v>1274</v>
      </c>
      <c r="PJK491" s="157" t="s">
        <v>1274</v>
      </c>
      <c r="PJL491" s="157" t="s">
        <v>1274</v>
      </c>
      <c r="PJM491" s="157" t="s">
        <v>1274</v>
      </c>
      <c r="PJN491" s="157" t="s">
        <v>1274</v>
      </c>
      <c r="PJO491" s="157" t="s">
        <v>1274</v>
      </c>
      <c r="PJP491" s="157" t="s">
        <v>1274</v>
      </c>
      <c r="PJQ491" s="157" t="s">
        <v>1274</v>
      </c>
      <c r="PJR491" s="157" t="s">
        <v>1274</v>
      </c>
      <c r="PJS491" s="157" t="s">
        <v>1274</v>
      </c>
      <c r="PJT491" s="157" t="s">
        <v>1274</v>
      </c>
      <c r="PJU491" s="157" t="s">
        <v>1274</v>
      </c>
      <c r="PJV491" s="157" t="s">
        <v>1274</v>
      </c>
      <c r="PJW491" s="157" t="s">
        <v>1274</v>
      </c>
      <c r="PJX491" s="157" t="s">
        <v>1274</v>
      </c>
      <c r="PJY491" s="157" t="s">
        <v>1274</v>
      </c>
      <c r="PJZ491" s="157" t="s">
        <v>1274</v>
      </c>
      <c r="PKA491" s="157" t="s">
        <v>1274</v>
      </c>
      <c r="PKB491" s="157" t="s">
        <v>1274</v>
      </c>
      <c r="PKC491" s="157" t="s">
        <v>1274</v>
      </c>
      <c r="PKD491" s="157" t="s">
        <v>1274</v>
      </c>
      <c r="PKE491" s="157" t="s">
        <v>1274</v>
      </c>
      <c r="PKF491" s="157" t="s">
        <v>1274</v>
      </c>
      <c r="PKG491" s="157" t="s">
        <v>1274</v>
      </c>
      <c r="PKH491" s="157" t="s">
        <v>1274</v>
      </c>
      <c r="PKI491" s="157" t="s">
        <v>1274</v>
      </c>
      <c r="PKJ491" s="157" t="s">
        <v>1274</v>
      </c>
      <c r="PKK491" s="157" t="s">
        <v>1274</v>
      </c>
      <c r="PKL491" s="157" t="s">
        <v>1274</v>
      </c>
      <c r="PKM491" s="157" t="s">
        <v>1274</v>
      </c>
      <c r="PKN491" s="157" t="s">
        <v>1274</v>
      </c>
      <c r="PKO491" s="157" t="s">
        <v>1274</v>
      </c>
      <c r="PKP491" s="157" t="s">
        <v>1274</v>
      </c>
      <c r="PKQ491" s="157" t="s">
        <v>1274</v>
      </c>
      <c r="PKR491" s="157" t="s">
        <v>1274</v>
      </c>
      <c r="PKS491" s="157" t="s">
        <v>1274</v>
      </c>
      <c r="PKT491" s="157" t="s">
        <v>1274</v>
      </c>
      <c r="PKU491" s="157" t="s">
        <v>1274</v>
      </c>
      <c r="PKV491" s="157" t="s">
        <v>1274</v>
      </c>
      <c r="PKW491" s="157" t="s">
        <v>1274</v>
      </c>
      <c r="PKX491" s="157" t="s">
        <v>1274</v>
      </c>
      <c r="PKY491" s="157" t="s">
        <v>1274</v>
      </c>
      <c r="PKZ491" s="157" t="s">
        <v>1274</v>
      </c>
      <c r="PLA491" s="157" t="s">
        <v>1274</v>
      </c>
      <c r="PLB491" s="157" t="s">
        <v>1274</v>
      </c>
      <c r="PLC491" s="157" t="s">
        <v>1274</v>
      </c>
      <c r="PLD491" s="157" t="s">
        <v>1274</v>
      </c>
      <c r="PLE491" s="157" t="s">
        <v>1274</v>
      </c>
      <c r="PLF491" s="157" t="s">
        <v>1274</v>
      </c>
      <c r="PLG491" s="157" t="s">
        <v>1274</v>
      </c>
      <c r="PLH491" s="157" t="s">
        <v>1274</v>
      </c>
      <c r="PLI491" s="157" t="s">
        <v>1274</v>
      </c>
      <c r="PLJ491" s="157" t="s">
        <v>1274</v>
      </c>
      <c r="PLK491" s="157" t="s">
        <v>1274</v>
      </c>
      <c r="PLL491" s="157" t="s">
        <v>1274</v>
      </c>
      <c r="PLM491" s="157" t="s">
        <v>1274</v>
      </c>
      <c r="PLN491" s="157" t="s">
        <v>1274</v>
      </c>
      <c r="PLO491" s="157" t="s">
        <v>1274</v>
      </c>
      <c r="PLP491" s="157" t="s">
        <v>1274</v>
      </c>
      <c r="PLQ491" s="157" t="s">
        <v>1274</v>
      </c>
      <c r="PLR491" s="157" t="s">
        <v>1274</v>
      </c>
      <c r="PLS491" s="157" t="s">
        <v>1274</v>
      </c>
      <c r="PLT491" s="157" t="s">
        <v>1274</v>
      </c>
      <c r="PLU491" s="157" t="s">
        <v>1274</v>
      </c>
      <c r="PLV491" s="157" t="s">
        <v>1274</v>
      </c>
      <c r="PLW491" s="157" t="s">
        <v>1274</v>
      </c>
      <c r="PLX491" s="157" t="s">
        <v>1274</v>
      </c>
      <c r="PLY491" s="157" t="s">
        <v>1274</v>
      </c>
      <c r="PLZ491" s="157" t="s">
        <v>1274</v>
      </c>
      <c r="PMA491" s="157" t="s">
        <v>1274</v>
      </c>
      <c r="PMB491" s="157" t="s">
        <v>1274</v>
      </c>
      <c r="PMC491" s="157" t="s">
        <v>1274</v>
      </c>
      <c r="PMD491" s="157" t="s">
        <v>1274</v>
      </c>
      <c r="PME491" s="157" t="s">
        <v>1274</v>
      </c>
      <c r="PMF491" s="157" t="s">
        <v>1274</v>
      </c>
      <c r="PMG491" s="157" t="s">
        <v>1274</v>
      </c>
      <c r="PMH491" s="157" t="s">
        <v>1274</v>
      </c>
      <c r="PMI491" s="157" t="s">
        <v>1274</v>
      </c>
      <c r="PMJ491" s="157" t="s">
        <v>1274</v>
      </c>
      <c r="PMK491" s="157" t="s">
        <v>1274</v>
      </c>
      <c r="PML491" s="157" t="s">
        <v>1274</v>
      </c>
      <c r="PMM491" s="157" t="s">
        <v>1274</v>
      </c>
      <c r="PMN491" s="157" t="s">
        <v>1274</v>
      </c>
      <c r="PMO491" s="157" t="s">
        <v>1274</v>
      </c>
      <c r="PMP491" s="157" t="s">
        <v>1274</v>
      </c>
      <c r="PMQ491" s="157" t="s">
        <v>1274</v>
      </c>
      <c r="PMR491" s="157" t="s">
        <v>1274</v>
      </c>
      <c r="PMS491" s="157" t="s">
        <v>1274</v>
      </c>
      <c r="PMT491" s="157" t="s">
        <v>1274</v>
      </c>
      <c r="PMU491" s="157" t="s">
        <v>1274</v>
      </c>
      <c r="PMV491" s="157" t="s">
        <v>1274</v>
      </c>
      <c r="PMW491" s="157" t="s">
        <v>1274</v>
      </c>
      <c r="PMX491" s="157" t="s">
        <v>1274</v>
      </c>
      <c r="PMY491" s="157" t="s">
        <v>1274</v>
      </c>
      <c r="PMZ491" s="157" t="s">
        <v>1274</v>
      </c>
      <c r="PNA491" s="157" t="s">
        <v>1274</v>
      </c>
      <c r="PNB491" s="157" t="s">
        <v>1274</v>
      </c>
      <c r="PNC491" s="157" t="s">
        <v>1274</v>
      </c>
      <c r="PND491" s="157" t="s">
        <v>1274</v>
      </c>
      <c r="PNE491" s="157" t="s">
        <v>1274</v>
      </c>
      <c r="PNF491" s="157" t="s">
        <v>1274</v>
      </c>
      <c r="PNG491" s="157" t="s">
        <v>1274</v>
      </c>
      <c r="PNH491" s="157" t="s">
        <v>1274</v>
      </c>
      <c r="PNI491" s="157" t="s">
        <v>1274</v>
      </c>
      <c r="PNJ491" s="157" t="s">
        <v>1274</v>
      </c>
      <c r="PNK491" s="157" t="s">
        <v>1274</v>
      </c>
      <c r="PNL491" s="157" t="s">
        <v>1274</v>
      </c>
      <c r="PNM491" s="157" t="s">
        <v>1274</v>
      </c>
      <c r="PNN491" s="157" t="s">
        <v>1274</v>
      </c>
      <c r="PNO491" s="157" t="s">
        <v>1274</v>
      </c>
      <c r="PNP491" s="157" t="s">
        <v>1274</v>
      </c>
      <c r="PNQ491" s="157" t="s">
        <v>1274</v>
      </c>
      <c r="PNR491" s="157" t="s">
        <v>1274</v>
      </c>
      <c r="PNS491" s="157" t="s">
        <v>1274</v>
      </c>
      <c r="PNT491" s="157" t="s">
        <v>1274</v>
      </c>
      <c r="PNU491" s="157" t="s">
        <v>1274</v>
      </c>
      <c r="PNV491" s="157" t="s">
        <v>1274</v>
      </c>
      <c r="PNW491" s="157" t="s">
        <v>1274</v>
      </c>
      <c r="PNX491" s="157" t="s">
        <v>1274</v>
      </c>
      <c r="PNY491" s="157" t="s">
        <v>1274</v>
      </c>
      <c r="PNZ491" s="157" t="s">
        <v>1274</v>
      </c>
      <c r="POA491" s="157" t="s">
        <v>1274</v>
      </c>
      <c r="POB491" s="157" t="s">
        <v>1274</v>
      </c>
      <c r="POC491" s="157" t="s">
        <v>1274</v>
      </c>
      <c r="POD491" s="157" t="s">
        <v>1274</v>
      </c>
      <c r="POE491" s="157" t="s">
        <v>1274</v>
      </c>
      <c r="POF491" s="157" t="s">
        <v>1274</v>
      </c>
      <c r="POG491" s="157" t="s">
        <v>1274</v>
      </c>
      <c r="POH491" s="157" t="s">
        <v>1274</v>
      </c>
      <c r="POI491" s="157" t="s">
        <v>1274</v>
      </c>
      <c r="POJ491" s="157" t="s">
        <v>1274</v>
      </c>
      <c r="POK491" s="157" t="s">
        <v>1274</v>
      </c>
      <c r="POL491" s="157" t="s">
        <v>1274</v>
      </c>
      <c r="POM491" s="157" t="s">
        <v>1274</v>
      </c>
      <c r="PON491" s="157" t="s">
        <v>1274</v>
      </c>
      <c r="POO491" s="157" t="s">
        <v>1274</v>
      </c>
      <c r="POP491" s="157" t="s">
        <v>1274</v>
      </c>
      <c r="POQ491" s="157" t="s">
        <v>1274</v>
      </c>
      <c r="POR491" s="157" t="s">
        <v>1274</v>
      </c>
      <c r="POS491" s="157" t="s">
        <v>1274</v>
      </c>
      <c r="POT491" s="157" t="s">
        <v>1274</v>
      </c>
      <c r="POU491" s="157" t="s">
        <v>1274</v>
      </c>
      <c r="POV491" s="157" t="s">
        <v>1274</v>
      </c>
      <c r="POW491" s="157" t="s">
        <v>1274</v>
      </c>
      <c r="POX491" s="157" t="s">
        <v>1274</v>
      </c>
      <c r="POY491" s="157" t="s">
        <v>1274</v>
      </c>
      <c r="POZ491" s="157" t="s">
        <v>1274</v>
      </c>
      <c r="PPA491" s="157" t="s">
        <v>1274</v>
      </c>
      <c r="PPB491" s="157" t="s">
        <v>1274</v>
      </c>
      <c r="PPC491" s="157" t="s">
        <v>1274</v>
      </c>
      <c r="PPD491" s="157" t="s">
        <v>1274</v>
      </c>
      <c r="PPE491" s="157" t="s">
        <v>1274</v>
      </c>
      <c r="PPF491" s="157" t="s">
        <v>1274</v>
      </c>
      <c r="PPG491" s="157" t="s">
        <v>1274</v>
      </c>
      <c r="PPH491" s="157" t="s">
        <v>1274</v>
      </c>
      <c r="PPI491" s="157" t="s">
        <v>1274</v>
      </c>
      <c r="PPJ491" s="157" t="s">
        <v>1274</v>
      </c>
      <c r="PPK491" s="157" t="s">
        <v>1274</v>
      </c>
      <c r="PPL491" s="157" t="s">
        <v>1274</v>
      </c>
      <c r="PPM491" s="157" t="s">
        <v>1274</v>
      </c>
      <c r="PPN491" s="157" t="s">
        <v>1274</v>
      </c>
      <c r="PPO491" s="157" t="s">
        <v>1274</v>
      </c>
      <c r="PPP491" s="157" t="s">
        <v>1274</v>
      </c>
      <c r="PPQ491" s="157" t="s">
        <v>1274</v>
      </c>
      <c r="PPR491" s="157" t="s">
        <v>1274</v>
      </c>
      <c r="PPS491" s="157" t="s">
        <v>1274</v>
      </c>
      <c r="PPT491" s="157" t="s">
        <v>1274</v>
      </c>
      <c r="PPU491" s="157" t="s">
        <v>1274</v>
      </c>
      <c r="PPV491" s="157" t="s">
        <v>1274</v>
      </c>
      <c r="PPW491" s="157" t="s">
        <v>1274</v>
      </c>
      <c r="PPX491" s="157" t="s">
        <v>1274</v>
      </c>
      <c r="PPY491" s="157" t="s">
        <v>1274</v>
      </c>
      <c r="PPZ491" s="157" t="s">
        <v>1274</v>
      </c>
      <c r="PQA491" s="157" t="s">
        <v>1274</v>
      </c>
      <c r="PQB491" s="157" t="s">
        <v>1274</v>
      </c>
      <c r="PQC491" s="157" t="s">
        <v>1274</v>
      </c>
      <c r="PQD491" s="157" t="s">
        <v>1274</v>
      </c>
      <c r="PQE491" s="157" t="s">
        <v>1274</v>
      </c>
      <c r="PQF491" s="157" t="s">
        <v>1274</v>
      </c>
      <c r="PQG491" s="157" t="s">
        <v>1274</v>
      </c>
      <c r="PQH491" s="157" t="s">
        <v>1274</v>
      </c>
      <c r="PQI491" s="157" t="s">
        <v>1274</v>
      </c>
      <c r="PQJ491" s="157" t="s">
        <v>1274</v>
      </c>
      <c r="PQK491" s="157" t="s">
        <v>1274</v>
      </c>
      <c r="PQL491" s="157" t="s">
        <v>1274</v>
      </c>
      <c r="PQM491" s="157" t="s">
        <v>1274</v>
      </c>
      <c r="PQN491" s="157" t="s">
        <v>1274</v>
      </c>
      <c r="PQO491" s="157" t="s">
        <v>1274</v>
      </c>
      <c r="PQP491" s="157" t="s">
        <v>1274</v>
      </c>
      <c r="PQQ491" s="157" t="s">
        <v>1274</v>
      </c>
      <c r="PQR491" s="157" t="s">
        <v>1274</v>
      </c>
      <c r="PQS491" s="157" t="s">
        <v>1274</v>
      </c>
      <c r="PQT491" s="157" t="s">
        <v>1274</v>
      </c>
      <c r="PQU491" s="157" t="s">
        <v>1274</v>
      </c>
      <c r="PQV491" s="157" t="s">
        <v>1274</v>
      </c>
      <c r="PQW491" s="157" t="s">
        <v>1274</v>
      </c>
      <c r="PQX491" s="157" t="s">
        <v>1274</v>
      </c>
      <c r="PQY491" s="157" t="s">
        <v>1274</v>
      </c>
      <c r="PQZ491" s="157" t="s">
        <v>1274</v>
      </c>
      <c r="PRA491" s="157" t="s">
        <v>1274</v>
      </c>
      <c r="PRB491" s="157" t="s">
        <v>1274</v>
      </c>
      <c r="PRC491" s="157" t="s">
        <v>1274</v>
      </c>
      <c r="PRD491" s="157" t="s">
        <v>1274</v>
      </c>
      <c r="PRE491" s="157" t="s">
        <v>1274</v>
      </c>
      <c r="PRF491" s="157" t="s">
        <v>1274</v>
      </c>
      <c r="PRG491" s="157" t="s">
        <v>1274</v>
      </c>
      <c r="PRH491" s="157" t="s">
        <v>1274</v>
      </c>
      <c r="PRI491" s="157" t="s">
        <v>1274</v>
      </c>
      <c r="PRJ491" s="157" t="s">
        <v>1274</v>
      </c>
      <c r="PRK491" s="157" t="s">
        <v>1274</v>
      </c>
      <c r="PRL491" s="157" t="s">
        <v>1274</v>
      </c>
      <c r="PRM491" s="157" t="s">
        <v>1274</v>
      </c>
      <c r="PRN491" s="157" t="s">
        <v>1274</v>
      </c>
      <c r="PRO491" s="157" t="s">
        <v>1274</v>
      </c>
      <c r="PRP491" s="157" t="s">
        <v>1274</v>
      </c>
      <c r="PRQ491" s="157" t="s">
        <v>1274</v>
      </c>
      <c r="PRR491" s="157" t="s">
        <v>1274</v>
      </c>
      <c r="PRS491" s="157" t="s">
        <v>1274</v>
      </c>
      <c r="PRT491" s="157" t="s">
        <v>1274</v>
      </c>
      <c r="PRU491" s="157" t="s">
        <v>1274</v>
      </c>
      <c r="PRV491" s="157" t="s">
        <v>1274</v>
      </c>
      <c r="PRW491" s="157" t="s">
        <v>1274</v>
      </c>
      <c r="PRX491" s="157" t="s">
        <v>1274</v>
      </c>
      <c r="PRY491" s="157" t="s">
        <v>1274</v>
      </c>
      <c r="PRZ491" s="157" t="s">
        <v>1274</v>
      </c>
      <c r="PSA491" s="157" t="s">
        <v>1274</v>
      </c>
      <c r="PSB491" s="157" t="s">
        <v>1274</v>
      </c>
      <c r="PSC491" s="157" t="s">
        <v>1274</v>
      </c>
      <c r="PSD491" s="157" t="s">
        <v>1274</v>
      </c>
      <c r="PSE491" s="157" t="s">
        <v>1274</v>
      </c>
      <c r="PSF491" s="157" t="s">
        <v>1274</v>
      </c>
      <c r="PSG491" s="157" t="s">
        <v>1274</v>
      </c>
      <c r="PSH491" s="157" t="s">
        <v>1274</v>
      </c>
      <c r="PSI491" s="157" t="s">
        <v>1274</v>
      </c>
      <c r="PSJ491" s="157" t="s">
        <v>1274</v>
      </c>
      <c r="PSK491" s="157" t="s">
        <v>1274</v>
      </c>
      <c r="PSL491" s="157" t="s">
        <v>1274</v>
      </c>
      <c r="PSM491" s="157" t="s">
        <v>1274</v>
      </c>
      <c r="PSN491" s="157" t="s">
        <v>1274</v>
      </c>
      <c r="PSO491" s="157" t="s">
        <v>1274</v>
      </c>
      <c r="PSP491" s="157" t="s">
        <v>1274</v>
      </c>
      <c r="PSQ491" s="157" t="s">
        <v>1274</v>
      </c>
      <c r="PSR491" s="157" t="s">
        <v>1274</v>
      </c>
      <c r="PSS491" s="157" t="s">
        <v>1274</v>
      </c>
      <c r="PST491" s="157" t="s">
        <v>1274</v>
      </c>
      <c r="PSU491" s="157" t="s">
        <v>1274</v>
      </c>
      <c r="PSV491" s="157" t="s">
        <v>1274</v>
      </c>
      <c r="PSW491" s="157" t="s">
        <v>1274</v>
      </c>
      <c r="PSX491" s="157" t="s">
        <v>1274</v>
      </c>
      <c r="PSY491" s="157" t="s">
        <v>1274</v>
      </c>
      <c r="PSZ491" s="157" t="s">
        <v>1274</v>
      </c>
      <c r="PTA491" s="157" t="s">
        <v>1274</v>
      </c>
      <c r="PTB491" s="157" t="s">
        <v>1274</v>
      </c>
      <c r="PTC491" s="157" t="s">
        <v>1274</v>
      </c>
      <c r="PTD491" s="157" t="s">
        <v>1274</v>
      </c>
      <c r="PTE491" s="157" t="s">
        <v>1274</v>
      </c>
      <c r="PTF491" s="157" t="s">
        <v>1274</v>
      </c>
      <c r="PTG491" s="157" t="s">
        <v>1274</v>
      </c>
      <c r="PTH491" s="157" t="s">
        <v>1274</v>
      </c>
      <c r="PTI491" s="157" t="s">
        <v>1274</v>
      </c>
      <c r="PTJ491" s="157" t="s">
        <v>1274</v>
      </c>
      <c r="PTK491" s="157" t="s">
        <v>1274</v>
      </c>
      <c r="PTL491" s="157" t="s">
        <v>1274</v>
      </c>
      <c r="PTM491" s="157" t="s">
        <v>1274</v>
      </c>
      <c r="PTN491" s="157" t="s">
        <v>1274</v>
      </c>
      <c r="PTO491" s="157" t="s">
        <v>1274</v>
      </c>
      <c r="PTP491" s="157" t="s">
        <v>1274</v>
      </c>
      <c r="PTQ491" s="157" t="s">
        <v>1274</v>
      </c>
      <c r="PTR491" s="157" t="s">
        <v>1274</v>
      </c>
      <c r="PTS491" s="157" t="s">
        <v>1274</v>
      </c>
      <c r="PTT491" s="157" t="s">
        <v>1274</v>
      </c>
      <c r="PTU491" s="157" t="s">
        <v>1274</v>
      </c>
      <c r="PTV491" s="157" t="s">
        <v>1274</v>
      </c>
      <c r="PTW491" s="157" t="s">
        <v>1274</v>
      </c>
      <c r="PTX491" s="157" t="s">
        <v>1274</v>
      </c>
      <c r="PTY491" s="157" t="s">
        <v>1274</v>
      </c>
      <c r="PTZ491" s="157" t="s">
        <v>1274</v>
      </c>
      <c r="PUA491" s="157" t="s">
        <v>1274</v>
      </c>
      <c r="PUB491" s="157" t="s">
        <v>1274</v>
      </c>
      <c r="PUC491" s="157" t="s">
        <v>1274</v>
      </c>
      <c r="PUD491" s="157" t="s">
        <v>1274</v>
      </c>
      <c r="PUE491" s="157" t="s">
        <v>1274</v>
      </c>
      <c r="PUF491" s="157" t="s">
        <v>1274</v>
      </c>
      <c r="PUG491" s="157" t="s">
        <v>1274</v>
      </c>
      <c r="PUH491" s="157" t="s">
        <v>1274</v>
      </c>
      <c r="PUI491" s="157" t="s">
        <v>1274</v>
      </c>
      <c r="PUJ491" s="157" t="s">
        <v>1274</v>
      </c>
      <c r="PUK491" s="157" t="s">
        <v>1274</v>
      </c>
      <c r="PUL491" s="157" t="s">
        <v>1274</v>
      </c>
      <c r="PUM491" s="157" t="s">
        <v>1274</v>
      </c>
      <c r="PUN491" s="157" t="s">
        <v>1274</v>
      </c>
      <c r="PUO491" s="157" t="s">
        <v>1274</v>
      </c>
      <c r="PUP491" s="157" t="s">
        <v>1274</v>
      </c>
      <c r="PUQ491" s="157" t="s">
        <v>1274</v>
      </c>
      <c r="PUR491" s="157" t="s">
        <v>1274</v>
      </c>
      <c r="PUS491" s="157" t="s">
        <v>1274</v>
      </c>
      <c r="PUT491" s="157" t="s">
        <v>1274</v>
      </c>
      <c r="PUU491" s="157" t="s">
        <v>1274</v>
      </c>
      <c r="PUV491" s="157" t="s">
        <v>1274</v>
      </c>
      <c r="PUW491" s="157" t="s">
        <v>1274</v>
      </c>
      <c r="PUX491" s="157" t="s">
        <v>1274</v>
      </c>
      <c r="PUY491" s="157" t="s">
        <v>1274</v>
      </c>
      <c r="PUZ491" s="157" t="s">
        <v>1274</v>
      </c>
      <c r="PVA491" s="157" t="s">
        <v>1274</v>
      </c>
      <c r="PVB491" s="157" t="s">
        <v>1274</v>
      </c>
      <c r="PVC491" s="157" t="s">
        <v>1274</v>
      </c>
      <c r="PVD491" s="157" t="s">
        <v>1274</v>
      </c>
      <c r="PVE491" s="157" t="s">
        <v>1274</v>
      </c>
      <c r="PVF491" s="157" t="s">
        <v>1274</v>
      </c>
      <c r="PVG491" s="157" t="s">
        <v>1274</v>
      </c>
      <c r="PVH491" s="157" t="s">
        <v>1274</v>
      </c>
      <c r="PVI491" s="157" t="s">
        <v>1274</v>
      </c>
      <c r="PVJ491" s="157" t="s">
        <v>1274</v>
      </c>
      <c r="PVK491" s="157" t="s">
        <v>1274</v>
      </c>
      <c r="PVL491" s="157" t="s">
        <v>1274</v>
      </c>
      <c r="PVM491" s="157" t="s">
        <v>1274</v>
      </c>
      <c r="PVN491" s="157" t="s">
        <v>1274</v>
      </c>
      <c r="PVO491" s="157" t="s">
        <v>1274</v>
      </c>
      <c r="PVP491" s="157" t="s">
        <v>1274</v>
      </c>
      <c r="PVQ491" s="157" t="s">
        <v>1274</v>
      </c>
      <c r="PVR491" s="157" t="s">
        <v>1274</v>
      </c>
      <c r="PVS491" s="157" t="s">
        <v>1274</v>
      </c>
      <c r="PVT491" s="157" t="s">
        <v>1274</v>
      </c>
      <c r="PVU491" s="157" t="s">
        <v>1274</v>
      </c>
      <c r="PVV491" s="157" t="s">
        <v>1274</v>
      </c>
      <c r="PVW491" s="157" t="s">
        <v>1274</v>
      </c>
      <c r="PVX491" s="157" t="s">
        <v>1274</v>
      </c>
      <c r="PVY491" s="157" t="s">
        <v>1274</v>
      </c>
      <c r="PVZ491" s="157" t="s">
        <v>1274</v>
      </c>
      <c r="PWA491" s="157" t="s">
        <v>1274</v>
      </c>
      <c r="PWB491" s="157" t="s">
        <v>1274</v>
      </c>
      <c r="PWC491" s="157" t="s">
        <v>1274</v>
      </c>
      <c r="PWD491" s="157" t="s">
        <v>1274</v>
      </c>
      <c r="PWE491" s="157" t="s">
        <v>1274</v>
      </c>
      <c r="PWF491" s="157" t="s">
        <v>1274</v>
      </c>
      <c r="PWG491" s="157" t="s">
        <v>1274</v>
      </c>
      <c r="PWH491" s="157" t="s">
        <v>1274</v>
      </c>
      <c r="PWI491" s="157" t="s">
        <v>1274</v>
      </c>
      <c r="PWJ491" s="157" t="s">
        <v>1274</v>
      </c>
      <c r="PWK491" s="157" t="s">
        <v>1274</v>
      </c>
      <c r="PWL491" s="157" t="s">
        <v>1274</v>
      </c>
      <c r="PWM491" s="157" t="s">
        <v>1274</v>
      </c>
      <c r="PWN491" s="157" t="s">
        <v>1274</v>
      </c>
      <c r="PWO491" s="157" t="s">
        <v>1274</v>
      </c>
      <c r="PWP491" s="157" t="s">
        <v>1274</v>
      </c>
      <c r="PWQ491" s="157" t="s">
        <v>1274</v>
      </c>
      <c r="PWR491" s="157" t="s">
        <v>1274</v>
      </c>
      <c r="PWS491" s="157" t="s">
        <v>1274</v>
      </c>
      <c r="PWT491" s="157" t="s">
        <v>1274</v>
      </c>
      <c r="PWU491" s="157" t="s">
        <v>1274</v>
      </c>
      <c r="PWV491" s="157" t="s">
        <v>1274</v>
      </c>
      <c r="PWW491" s="157" t="s">
        <v>1274</v>
      </c>
      <c r="PWX491" s="157" t="s">
        <v>1274</v>
      </c>
      <c r="PWY491" s="157" t="s">
        <v>1274</v>
      </c>
      <c r="PWZ491" s="157" t="s">
        <v>1274</v>
      </c>
      <c r="PXA491" s="157" t="s">
        <v>1274</v>
      </c>
      <c r="PXB491" s="157" t="s">
        <v>1274</v>
      </c>
      <c r="PXC491" s="157" t="s">
        <v>1274</v>
      </c>
      <c r="PXD491" s="157" t="s">
        <v>1274</v>
      </c>
      <c r="PXE491" s="157" t="s">
        <v>1274</v>
      </c>
      <c r="PXF491" s="157" t="s">
        <v>1274</v>
      </c>
      <c r="PXG491" s="157" t="s">
        <v>1274</v>
      </c>
      <c r="PXH491" s="157" t="s">
        <v>1274</v>
      </c>
      <c r="PXI491" s="157" t="s">
        <v>1274</v>
      </c>
      <c r="PXJ491" s="157" t="s">
        <v>1274</v>
      </c>
      <c r="PXK491" s="157" t="s">
        <v>1274</v>
      </c>
      <c r="PXL491" s="157" t="s">
        <v>1274</v>
      </c>
      <c r="PXM491" s="157" t="s">
        <v>1274</v>
      </c>
      <c r="PXN491" s="157" t="s">
        <v>1274</v>
      </c>
      <c r="PXO491" s="157" t="s">
        <v>1274</v>
      </c>
      <c r="PXP491" s="157" t="s">
        <v>1274</v>
      </c>
      <c r="PXQ491" s="157" t="s">
        <v>1274</v>
      </c>
      <c r="PXR491" s="157" t="s">
        <v>1274</v>
      </c>
      <c r="PXS491" s="157" t="s">
        <v>1274</v>
      </c>
      <c r="PXT491" s="157" t="s">
        <v>1274</v>
      </c>
      <c r="PXU491" s="157" t="s">
        <v>1274</v>
      </c>
      <c r="PXV491" s="157" t="s">
        <v>1274</v>
      </c>
      <c r="PXW491" s="157" t="s">
        <v>1274</v>
      </c>
      <c r="PXX491" s="157" t="s">
        <v>1274</v>
      </c>
      <c r="PXY491" s="157" t="s">
        <v>1274</v>
      </c>
      <c r="PXZ491" s="157" t="s">
        <v>1274</v>
      </c>
      <c r="PYA491" s="157" t="s">
        <v>1274</v>
      </c>
      <c r="PYB491" s="157" t="s">
        <v>1274</v>
      </c>
      <c r="PYC491" s="157" t="s">
        <v>1274</v>
      </c>
      <c r="PYD491" s="157" t="s">
        <v>1274</v>
      </c>
      <c r="PYE491" s="157" t="s">
        <v>1274</v>
      </c>
      <c r="PYF491" s="157" t="s">
        <v>1274</v>
      </c>
      <c r="PYG491" s="157" t="s">
        <v>1274</v>
      </c>
      <c r="PYH491" s="157" t="s">
        <v>1274</v>
      </c>
      <c r="PYI491" s="157" t="s">
        <v>1274</v>
      </c>
      <c r="PYJ491" s="157" t="s">
        <v>1274</v>
      </c>
      <c r="PYK491" s="157" t="s">
        <v>1274</v>
      </c>
      <c r="PYL491" s="157" t="s">
        <v>1274</v>
      </c>
      <c r="PYM491" s="157" t="s">
        <v>1274</v>
      </c>
      <c r="PYN491" s="157" t="s">
        <v>1274</v>
      </c>
      <c r="PYO491" s="157" t="s">
        <v>1274</v>
      </c>
      <c r="PYP491" s="157" t="s">
        <v>1274</v>
      </c>
      <c r="PYQ491" s="157" t="s">
        <v>1274</v>
      </c>
      <c r="PYR491" s="157" t="s">
        <v>1274</v>
      </c>
      <c r="PYS491" s="157" t="s">
        <v>1274</v>
      </c>
      <c r="PYT491" s="157" t="s">
        <v>1274</v>
      </c>
      <c r="PYU491" s="157" t="s">
        <v>1274</v>
      </c>
      <c r="PYV491" s="157" t="s">
        <v>1274</v>
      </c>
      <c r="PYW491" s="157" t="s">
        <v>1274</v>
      </c>
      <c r="PYX491" s="157" t="s">
        <v>1274</v>
      </c>
      <c r="PYY491" s="157" t="s">
        <v>1274</v>
      </c>
      <c r="PYZ491" s="157" t="s">
        <v>1274</v>
      </c>
      <c r="PZA491" s="157" t="s">
        <v>1274</v>
      </c>
      <c r="PZB491" s="157" t="s">
        <v>1274</v>
      </c>
      <c r="PZC491" s="157" t="s">
        <v>1274</v>
      </c>
      <c r="PZD491" s="157" t="s">
        <v>1274</v>
      </c>
      <c r="PZE491" s="157" t="s">
        <v>1274</v>
      </c>
      <c r="PZF491" s="157" t="s">
        <v>1274</v>
      </c>
      <c r="PZG491" s="157" t="s">
        <v>1274</v>
      </c>
      <c r="PZH491" s="157" t="s">
        <v>1274</v>
      </c>
      <c r="PZI491" s="157" t="s">
        <v>1274</v>
      </c>
      <c r="PZJ491" s="157" t="s">
        <v>1274</v>
      </c>
      <c r="PZK491" s="157" t="s">
        <v>1274</v>
      </c>
      <c r="PZL491" s="157" t="s">
        <v>1274</v>
      </c>
      <c r="PZM491" s="157" t="s">
        <v>1274</v>
      </c>
      <c r="PZN491" s="157" t="s">
        <v>1274</v>
      </c>
      <c r="PZO491" s="157" t="s">
        <v>1274</v>
      </c>
      <c r="PZP491" s="157" t="s">
        <v>1274</v>
      </c>
      <c r="PZQ491" s="157" t="s">
        <v>1274</v>
      </c>
      <c r="PZR491" s="157" t="s">
        <v>1274</v>
      </c>
      <c r="PZS491" s="157" t="s">
        <v>1274</v>
      </c>
      <c r="PZT491" s="157" t="s">
        <v>1274</v>
      </c>
      <c r="PZU491" s="157" t="s">
        <v>1274</v>
      </c>
      <c r="PZV491" s="157" t="s">
        <v>1274</v>
      </c>
      <c r="PZW491" s="157" t="s">
        <v>1274</v>
      </c>
      <c r="PZX491" s="157" t="s">
        <v>1274</v>
      </c>
      <c r="PZY491" s="157" t="s">
        <v>1274</v>
      </c>
      <c r="PZZ491" s="157" t="s">
        <v>1274</v>
      </c>
      <c r="QAA491" s="157" t="s">
        <v>1274</v>
      </c>
      <c r="QAB491" s="157" t="s">
        <v>1274</v>
      </c>
      <c r="QAC491" s="157" t="s">
        <v>1274</v>
      </c>
      <c r="QAD491" s="157" t="s">
        <v>1274</v>
      </c>
      <c r="QAE491" s="157" t="s">
        <v>1274</v>
      </c>
      <c r="QAF491" s="157" t="s">
        <v>1274</v>
      </c>
      <c r="QAG491" s="157" t="s">
        <v>1274</v>
      </c>
      <c r="QAH491" s="157" t="s">
        <v>1274</v>
      </c>
      <c r="QAI491" s="157" t="s">
        <v>1274</v>
      </c>
      <c r="QAJ491" s="157" t="s">
        <v>1274</v>
      </c>
      <c r="QAK491" s="157" t="s">
        <v>1274</v>
      </c>
      <c r="QAL491" s="157" t="s">
        <v>1274</v>
      </c>
      <c r="QAM491" s="157" t="s">
        <v>1274</v>
      </c>
      <c r="QAN491" s="157" t="s">
        <v>1274</v>
      </c>
      <c r="QAO491" s="157" t="s">
        <v>1274</v>
      </c>
      <c r="QAP491" s="157" t="s">
        <v>1274</v>
      </c>
      <c r="QAQ491" s="157" t="s">
        <v>1274</v>
      </c>
      <c r="QAR491" s="157" t="s">
        <v>1274</v>
      </c>
      <c r="QAS491" s="157" t="s">
        <v>1274</v>
      </c>
      <c r="QAT491" s="157" t="s">
        <v>1274</v>
      </c>
      <c r="QAU491" s="157" t="s">
        <v>1274</v>
      </c>
      <c r="QAV491" s="157" t="s">
        <v>1274</v>
      </c>
      <c r="QAW491" s="157" t="s">
        <v>1274</v>
      </c>
      <c r="QAX491" s="157" t="s">
        <v>1274</v>
      </c>
      <c r="QAY491" s="157" t="s">
        <v>1274</v>
      </c>
      <c r="QAZ491" s="157" t="s">
        <v>1274</v>
      </c>
      <c r="QBA491" s="157" t="s">
        <v>1274</v>
      </c>
      <c r="QBB491" s="157" t="s">
        <v>1274</v>
      </c>
      <c r="QBC491" s="157" t="s">
        <v>1274</v>
      </c>
      <c r="QBD491" s="157" t="s">
        <v>1274</v>
      </c>
      <c r="QBE491" s="157" t="s">
        <v>1274</v>
      </c>
      <c r="QBF491" s="157" t="s">
        <v>1274</v>
      </c>
      <c r="QBG491" s="157" t="s">
        <v>1274</v>
      </c>
      <c r="QBH491" s="157" t="s">
        <v>1274</v>
      </c>
      <c r="QBI491" s="157" t="s">
        <v>1274</v>
      </c>
      <c r="QBJ491" s="157" t="s">
        <v>1274</v>
      </c>
      <c r="QBK491" s="157" t="s">
        <v>1274</v>
      </c>
      <c r="QBL491" s="157" t="s">
        <v>1274</v>
      </c>
      <c r="QBM491" s="157" t="s">
        <v>1274</v>
      </c>
      <c r="QBN491" s="157" t="s">
        <v>1274</v>
      </c>
      <c r="QBO491" s="157" t="s">
        <v>1274</v>
      </c>
      <c r="QBP491" s="157" t="s">
        <v>1274</v>
      </c>
      <c r="QBQ491" s="157" t="s">
        <v>1274</v>
      </c>
      <c r="QBR491" s="157" t="s">
        <v>1274</v>
      </c>
      <c r="QBS491" s="157" t="s">
        <v>1274</v>
      </c>
      <c r="QBT491" s="157" t="s">
        <v>1274</v>
      </c>
      <c r="QBU491" s="157" t="s">
        <v>1274</v>
      </c>
      <c r="QBV491" s="157" t="s">
        <v>1274</v>
      </c>
      <c r="QBW491" s="157" t="s">
        <v>1274</v>
      </c>
      <c r="QBX491" s="157" t="s">
        <v>1274</v>
      </c>
      <c r="QBY491" s="157" t="s">
        <v>1274</v>
      </c>
      <c r="QBZ491" s="157" t="s">
        <v>1274</v>
      </c>
      <c r="QCA491" s="157" t="s">
        <v>1274</v>
      </c>
      <c r="QCB491" s="157" t="s">
        <v>1274</v>
      </c>
      <c r="QCC491" s="157" t="s">
        <v>1274</v>
      </c>
      <c r="QCD491" s="157" t="s">
        <v>1274</v>
      </c>
      <c r="QCE491" s="157" t="s">
        <v>1274</v>
      </c>
      <c r="QCF491" s="157" t="s">
        <v>1274</v>
      </c>
      <c r="QCG491" s="157" t="s">
        <v>1274</v>
      </c>
      <c r="QCH491" s="157" t="s">
        <v>1274</v>
      </c>
      <c r="QCI491" s="157" t="s">
        <v>1274</v>
      </c>
      <c r="QCJ491" s="157" t="s">
        <v>1274</v>
      </c>
      <c r="QCK491" s="157" t="s">
        <v>1274</v>
      </c>
      <c r="QCL491" s="157" t="s">
        <v>1274</v>
      </c>
      <c r="QCM491" s="157" t="s">
        <v>1274</v>
      </c>
      <c r="QCN491" s="157" t="s">
        <v>1274</v>
      </c>
      <c r="QCO491" s="157" t="s">
        <v>1274</v>
      </c>
      <c r="QCP491" s="157" t="s">
        <v>1274</v>
      </c>
      <c r="QCQ491" s="157" t="s">
        <v>1274</v>
      </c>
      <c r="QCR491" s="157" t="s">
        <v>1274</v>
      </c>
      <c r="QCS491" s="157" t="s">
        <v>1274</v>
      </c>
      <c r="QCT491" s="157" t="s">
        <v>1274</v>
      </c>
      <c r="QCU491" s="157" t="s">
        <v>1274</v>
      </c>
      <c r="QCV491" s="157" t="s">
        <v>1274</v>
      </c>
      <c r="QCW491" s="157" t="s">
        <v>1274</v>
      </c>
      <c r="QCX491" s="157" t="s">
        <v>1274</v>
      </c>
      <c r="QCY491" s="157" t="s">
        <v>1274</v>
      </c>
      <c r="QCZ491" s="157" t="s">
        <v>1274</v>
      </c>
      <c r="QDA491" s="157" t="s">
        <v>1274</v>
      </c>
      <c r="QDB491" s="157" t="s">
        <v>1274</v>
      </c>
      <c r="QDC491" s="157" t="s">
        <v>1274</v>
      </c>
      <c r="QDD491" s="157" t="s">
        <v>1274</v>
      </c>
      <c r="QDE491" s="157" t="s">
        <v>1274</v>
      </c>
      <c r="QDF491" s="157" t="s">
        <v>1274</v>
      </c>
      <c r="QDG491" s="157" t="s">
        <v>1274</v>
      </c>
      <c r="QDH491" s="157" t="s">
        <v>1274</v>
      </c>
      <c r="QDI491" s="157" t="s">
        <v>1274</v>
      </c>
      <c r="QDJ491" s="157" t="s">
        <v>1274</v>
      </c>
      <c r="QDK491" s="157" t="s">
        <v>1274</v>
      </c>
      <c r="QDL491" s="157" t="s">
        <v>1274</v>
      </c>
      <c r="QDM491" s="157" t="s">
        <v>1274</v>
      </c>
      <c r="QDN491" s="157" t="s">
        <v>1274</v>
      </c>
      <c r="QDO491" s="157" t="s">
        <v>1274</v>
      </c>
      <c r="QDP491" s="157" t="s">
        <v>1274</v>
      </c>
      <c r="QDQ491" s="157" t="s">
        <v>1274</v>
      </c>
      <c r="QDR491" s="157" t="s">
        <v>1274</v>
      </c>
      <c r="QDS491" s="157" t="s">
        <v>1274</v>
      </c>
      <c r="QDT491" s="157" t="s">
        <v>1274</v>
      </c>
      <c r="QDU491" s="157" t="s">
        <v>1274</v>
      </c>
      <c r="QDV491" s="157" t="s">
        <v>1274</v>
      </c>
      <c r="QDW491" s="157" t="s">
        <v>1274</v>
      </c>
      <c r="QDX491" s="157" t="s">
        <v>1274</v>
      </c>
      <c r="QDY491" s="157" t="s">
        <v>1274</v>
      </c>
      <c r="QDZ491" s="157" t="s">
        <v>1274</v>
      </c>
      <c r="QEA491" s="157" t="s">
        <v>1274</v>
      </c>
      <c r="QEB491" s="157" t="s">
        <v>1274</v>
      </c>
      <c r="QEC491" s="157" t="s">
        <v>1274</v>
      </c>
      <c r="QED491" s="157" t="s">
        <v>1274</v>
      </c>
      <c r="QEE491" s="157" t="s">
        <v>1274</v>
      </c>
      <c r="QEF491" s="157" t="s">
        <v>1274</v>
      </c>
      <c r="QEG491" s="157" t="s">
        <v>1274</v>
      </c>
      <c r="QEH491" s="157" t="s">
        <v>1274</v>
      </c>
      <c r="QEI491" s="157" t="s">
        <v>1274</v>
      </c>
      <c r="QEJ491" s="157" t="s">
        <v>1274</v>
      </c>
      <c r="QEK491" s="157" t="s">
        <v>1274</v>
      </c>
      <c r="QEL491" s="157" t="s">
        <v>1274</v>
      </c>
      <c r="QEM491" s="157" t="s">
        <v>1274</v>
      </c>
      <c r="QEN491" s="157" t="s">
        <v>1274</v>
      </c>
      <c r="QEO491" s="157" t="s">
        <v>1274</v>
      </c>
      <c r="QEP491" s="157" t="s">
        <v>1274</v>
      </c>
      <c r="QEQ491" s="157" t="s">
        <v>1274</v>
      </c>
      <c r="QER491" s="157" t="s">
        <v>1274</v>
      </c>
      <c r="QES491" s="157" t="s">
        <v>1274</v>
      </c>
      <c r="QET491" s="157" t="s">
        <v>1274</v>
      </c>
      <c r="QEU491" s="157" t="s">
        <v>1274</v>
      </c>
      <c r="QEV491" s="157" t="s">
        <v>1274</v>
      </c>
      <c r="QEW491" s="157" t="s">
        <v>1274</v>
      </c>
      <c r="QEX491" s="157" t="s">
        <v>1274</v>
      </c>
      <c r="QEY491" s="157" t="s">
        <v>1274</v>
      </c>
      <c r="QEZ491" s="157" t="s">
        <v>1274</v>
      </c>
      <c r="QFA491" s="157" t="s">
        <v>1274</v>
      </c>
      <c r="QFB491" s="157" t="s">
        <v>1274</v>
      </c>
      <c r="QFC491" s="157" t="s">
        <v>1274</v>
      </c>
      <c r="QFD491" s="157" t="s">
        <v>1274</v>
      </c>
      <c r="QFE491" s="157" t="s">
        <v>1274</v>
      </c>
      <c r="QFF491" s="157" t="s">
        <v>1274</v>
      </c>
      <c r="QFG491" s="157" t="s">
        <v>1274</v>
      </c>
      <c r="QFH491" s="157" t="s">
        <v>1274</v>
      </c>
      <c r="QFI491" s="157" t="s">
        <v>1274</v>
      </c>
      <c r="QFJ491" s="157" t="s">
        <v>1274</v>
      </c>
      <c r="QFK491" s="157" t="s">
        <v>1274</v>
      </c>
      <c r="QFL491" s="157" t="s">
        <v>1274</v>
      </c>
      <c r="QFM491" s="157" t="s">
        <v>1274</v>
      </c>
      <c r="QFN491" s="157" t="s">
        <v>1274</v>
      </c>
      <c r="QFO491" s="157" t="s">
        <v>1274</v>
      </c>
      <c r="QFP491" s="157" t="s">
        <v>1274</v>
      </c>
      <c r="QFQ491" s="157" t="s">
        <v>1274</v>
      </c>
      <c r="QFR491" s="157" t="s">
        <v>1274</v>
      </c>
      <c r="QFS491" s="157" t="s">
        <v>1274</v>
      </c>
      <c r="QFT491" s="157" t="s">
        <v>1274</v>
      </c>
      <c r="QFU491" s="157" t="s">
        <v>1274</v>
      </c>
      <c r="QFV491" s="157" t="s">
        <v>1274</v>
      </c>
      <c r="QFW491" s="157" t="s">
        <v>1274</v>
      </c>
      <c r="QFX491" s="157" t="s">
        <v>1274</v>
      </c>
      <c r="QFY491" s="157" t="s">
        <v>1274</v>
      </c>
      <c r="QFZ491" s="157" t="s">
        <v>1274</v>
      </c>
      <c r="QGA491" s="157" t="s">
        <v>1274</v>
      </c>
      <c r="QGB491" s="157" t="s">
        <v>1274</v>
      </c>
      <c r="QGC491" s="157" t="s">
        <v>1274</v>
      </c>
      <c r="QGD491" s="157" t="s">
        <v>1274</v>
      </c>
      <c r="QGE491" s="157" t="s">
        <v>1274</v>
      </c>
      <c r="QGF491" s="157" t="s">
        <v>1274</v>
      </c>
      <c r="QGG491" s="157" t="s">
        <v>1274</v>
      </c>
      <c r="QGH491" s="157" t="s">
        <v>1274</v>
      </c>
      <c r="QGI491" s="157" t="s">
        <v>1274</v>
      </c>
      <c r="QGJ491" s="157" t="s">
        <v>1274</v>
      </c>
      <c r="QGK491" s="157" t="s">
        <v>1274</v>
      </c>
      <c r="QGL491" s="157" t="s">
        <v>1274</v>
      </c>
      <c r="QGM491" s="157" t="s">
        <v>1274</v>
      </c>
      <c r="QGN491" s="157" t="s">
        <v>1274</v>
      </c>
      <c r="QGO491" s="157" t="s">
        <v>1274</v>
      </c>
      <c r="QGP491" s="157" t="s">
        <v>1274</v>
      </c>
      <c r="QGQ491" s="157" t="s">
        <v>1274</v>
      </c>
      <c r="QGR491" s="157" t="s">
        <v>1274</v>
      </c>
      <c r="QGS491" s="157" t="s">
        <v>1274</v>
      </c>
      <c r="QGT491" s="157" t="s">
        <v>1274</v>
      </c>
      <c r="QGU491" s="157" t="s">
        <v>1274</v>
      </c>
      <c r="QGV491" s="157" t="s">
        <v>1274</v>
      </c>
      <c r="QGW491" s="157" t="s">
        <v>1274</v>
      </c>
      <c r="QGX491" s="157" t="s">
        <v>1274</v>
      </c>
      <c r="QGY491" s="157" t="s">
        <v>1274</v>
      </c>
      <c r="QGZ491" s="157" t="s">
        <v>1274</v>
      </c>
      <c r="QHA491" s="157" t="s">
        <v>1274</v>
      </c>
      <c r="QHB491" s="157" t="s">
        <v>1274</v>
      </c>
      <c r="QHC491" s="157" t="s">
        <v>1274</v>
      </c>
      <c r="QHD491" s="157" t="s">
        <v>1274</v>
      </c>
      <c r="QHE491" s="157" t="s">
        <v>1274</v>
      </c>
      <c r="QHF491" s="157" t="s">
        <v>1274</v>
      </c>
      <c r="QHG491" s="157" t="s">
        <v>1274</v>
      </c>
      <c r="QHH491" s="157" t="s">
        <v>1274</v>
      </c>
      <c r="QHI491" s="157" t="s">
        <v>1274</v>
      </c>
      <c r="QHJ491" s="157" t="s">
        <v>1274</v>
      </c>
      <c r="QHK491" s="157" t="s">
        <v>1274</v>
      </c>
      <c r="QHL491" s="157" t="s">
        <v>1274</v>
      </c>
      <c r="QHM491" s="157" t="s">
        <v>1274</v>
      </c>
      <c r="QHN491" s="157" t="s">
        <v>1274</v>
      </c>
      <c r="QHO491" s="157" t="s">
        <v>1274</v>
      </c>
      <c r="QHP491" s="157" t="s">
        <v>1274</v>
      </c>
      <c r="QHQ491" s="157" t="s">
        <v>1274</v>
      </c>
      <c r="QHR491" s="157" t="s">
        <v>1274</v>
      </c>
      <c r="QHS491" s="157" t="s">
        <v>1274</v>
      </c>
      <c r="QHT491" s="157" t="s">
        <v>1274</v>
      </c>
      <c r="QHU491" s="157" t="s">
        <v>1274</v>
      </c>
      <c r="QHV491" s="157" t="s">
        <v>1274</v>
      </c>
      <c r="QHW491" s="157" t="s">
        <v>1274</v>
      </c>
      <c r="QHX491" s="157" t="s">
        <v>1274</v>
      </c>
      <c r="QHY491" s="157" t="s">
        <v>1274</v>
      </c>
      <c r="QHZ491" s="157" t="s">
        <v>1274</v>
      </c>
      <c r="QIA491" s="157" t="s">
        <v>1274</v>
      </c>
      <c r="QIB491" s="157" t="s">
        <v>1274</v>
      </c>
      <c r="QIC491" s="157" t="s">
        <v>1274</v>
      </c>
      <c r="QID491" s="157" t="s">
        <v>1274</v>
      </c>
      <c r="QIE491" s="157" t="s">
        <v>1274</v>
      </c>
      <c r="QIF491" s="157" t="s">
        <v>1274</v>
      </c>
      <c r="QIG491" s="157" t="s">
        <v>1274</v>
      </c>
      <c r="QIH491" s="157" t="s">
        <v>1274</v>
      </c>
      <c r="QII491" s="157" t="s">
        <v>1274</v>
      </c>
      <c r="QIJ491" s="157" t="s">
        <v>1274</v>
      </c>
      <c r="QIK491" s="157" t="s">
        <v>1274</v>
      </c>
      <c r="QIL491" s="157" t="s">
        <v>1274</v>
      </c>
      <c r="QIM491" s="157" t="s">
        <v>1274</v>
      </c>
      <c r="QIN491" s="157" t="s">
        <v>1274</v>
      </c>
      <c r="QIO491" s="157" t="s">
        <v>1274</v>
      </c>
      <c r="QIP491" s="157" t="s">
        <v>1274</v>
      </c>
      <c r="QIQ491" s="157" t="s">
        <v>1274</v>
      </c>
      <c r="QIR491" s="157" t="s">
        <v>1274</v>
      </c>
      <c r="QIS491" s="157" t="s">
        <v>1274</v>
      </c>
      <c r="QIT491" s="157" t="s">
        <v>1274</v>
      </c>
      <c r="QIU491" s="157" t="s">
        <v>1274</v>
      </c>
      <c r="QIV491" s="157" t="s">
        <v>1274</v>
      </c>
      <c r="QIW491" s="157" t="s">
        <v>1274</v>
      </c>
      <c r="QIX491" s="157" t="s">
        <v>1274</v>
      </c>
      <c r="QIY491" s="157" t="s">
        <v>1274</v>
      </c>
      <c r="QIZ491" s="157" t="s">
        <v>1274</v>
      </c>
      <c r="QJA491" s="157" t="s">
        <v>1274</v>
      </c>
      <c r="QJB491" s="157" t="s">
        <v>1274</v>
      </c>
      <c r="QJC491" s="157" t="s">
        <v>1274</v>
      </c>
      <c r="QJD491" s="157" t="s">
        <v>1274</v>
      </c>
      <c r="QJE491" s="157" t="s">
        <v>1274</v>
      </c>
      <c r="QJF491" s="157" t="s">
        <v>1274</v>
      </c>
      <c r="QJG491" s="157" t="s">
        <v>1274</v>
      </c>
      <c r="QJH491" s="157" t="s">
        <v>1274</v>
      </c>
      <c r="QJI491" s="157" t="s">
        <v>1274</v>
      </c>
      <c r="QJJ491" s="157" t="s">
        <v>1274</v>
      </c>
      <c r="QJK491" s="157" t="s">
        <v>1274</v>
      </c>
      <c r="QJL491" s="157" t="s">
        <v>1274</v>
      </c>
      <c r="QJM491" s="157" t="s">
        <v>1274</v>
      </c>
      <c r="QJN491" s="157" t="s">
        <v>1274</v>
      </c>
      <c r="QJO491" s="157" t="s">
        <v>1274</v>
      </c>
      <c r="QJP491" s="157" t="s">
        <v>1274</v>
      </c>
      <c r="QJQ491" s="157" t="s">
        <v>1274</v>
      </c>
      <c r="QJR491" s="157" t="s">
        <v>1274</v>
      </c>
      <c r="QJS491" s="157" t="s">
        <v>1274</v>
      </c>
      <c r="QJT491" s="157" t="s">
        <v>1274</v>
      </c>
      <c r="QJU491" s="157" t="s">
        <v>1274</v>
      </c>
      <c r="QJV491" s="157" t="s">
        <v>1274</v>
      </c>
      <c r="QJW491" s="157" t="s">
        <v>1274</v>
      </c>
      <c r="QJX491" s="157" t="s">
        <v>1274</v>
      </c>
      <c r="QJY491" s="157" t="s">
        <v>1274</v>
      </c>
      <c r="QJZ491" s="157" t="s">
        <v>1274</v>
      </c>
      <c r="QKA491" s="157" t="s">
        <v>1274</v>
      </c>
      <c r="QKB491" s="157" t="s">
        <v>1274</v>
      </c>
      <c r="QKC491" s="157" t="s">
        <v>1274</v>
      </c>
      <c r="QKD491" s="157" t="s">
        <v>1274</v>
      </c>
      <c r="QKE491" s="157" t="s">
        <v>1274</v>
      </c>
      <c r="QKF491" s="157" t="s">
        <v>1274</v>
      </c>
      <c r="QKG491" s="157" t="s">
        <v>1274</v>
      </c>
      <c r="QKH491" s="157" t="s">
        <v>1274</v>
      </c>
      <c r="QKI491" s="157" t="s">
        <v>1274</v>
      </c>
      <c r="QKJ491" s="157" t="s">
        <v>1274</v>
      </c>
      <c r="QKK491" s="157" t="s">
        <v>1274</v>
      </c>
      <c r="QKL491" s="157" t="s">
        <v>1274</v>
      </c>
      <c r="QKM491" s="157" t="s">
        <v>1274</v>
      </c>
      <c r="QKN491" s="157" t="s">
        <v>1274</v>
      </c>
      <c r="QKO491" s="157" t="s">
        <v>1274</v>
      </c>
      <c r="QKP491" s="157" t="s">
        <v>1274</v>
      </c>
      <c r="QKQ491" s="157" t="s">
        <v>1274</v>
      </c>
      <c r="QKR491" s="157" t="s">
        <v>1274</v>
      </c>
      <c r="QKS491" s="157" t="s">
        <v>1274</v>
      </c>
      <c r="QKT491" s="157" t="s">
        <v>1274</v>
      </c>
      <c r="QKU491" s="157" t="s">
        <v>1274</v>
      </c>
      <c r="QKV491" s="157" t="s">
        <v>1274</v>
      </c>
      <c r="QKW491" s="157" t="s">
        <v>1274</v>
      </c>
      <c r="QKX491" s="157" t="s">
        <v>1274</v>
      </c>
      <c r="QKY491" s="157" t="s">
        <v>1274</v>
      </c>
      <c r="QKZ491" s="157" t="s">
        <v>1274</v>
      </c>
      <c r="QLA491" s="157" t="s">
        <v>1274</v>
      </c>
      <c r="QLB491" s="157" t="s">
        <v>1274</v>
      </c>
      <c r="QLC491" s="157" t="s">
        <v>1274</v>
      </c>
      <c r="QLD491" s="157" t="s">
        <v>1274</v>
      </c>
      <c r="QLE491" s="157" t="s">
        <v>1274</v>
      </c>
      <c r="QLF491" s="157" t="s">
        <v>1274</v>
      </c>
      <c r="QLG491" s="157" t="s">
        <v>1274</v>
      </c>
      <c r="QLH491" s="157" t="s">
        <v>1274</v>
      </c>
      <c r="QLI491" s="157" t="s">
        <v>1274</v>
      </c>
      <c r="QLJ491" s="157" t="s">
        <v>1274</v>
      </c>
      <c r="QLK491" s="157" t="s">
        <v>1274</v>
      </c>
      <c r="QLL491" s="157" t="s">
        <v>1274</v>
      </c>
      <c r="QLM491" s="157" t="s">
        <v>1274</v>
      </c>
      <c r="QLN491" s="157" t="s">
        <v>1274</v>
      </c>
      <c r="QLO491" s="157" t="s">
        <v>1274</v>
      </c>
      <c r="QLP491" s="157" t="s">
        <v>1274</v>
      </c>
      <c r="QLQ491" s="157" t="s">
        <v>1274</v>
      </c>
      <c r="QLR491" s="157" t="s">
        <v>1274</v>
      </c>
      <c r="QLS491" s="157" t="s">
        <v>1274</v>
      </c>
      <c r="QLT491" s="157" t="s">
        <v>1274</v>
      </c>
      <c r="QLU491" s="157" t="s">
        <v>1274</v>
      </c>
      <c r="QLV491" s="157" t="s">
        <v>1274</v>
      </c>
      <c r="QLW491" s="157" t="s">
        <v>1274</v>
      </c>
      <c r="QLX491" s="157" t="s">
        <v>1274</v>
      </c>
      <c r="QLY491" s="157" t="s">
        <v>1274</v>
      </c>
      <c r="QLZ491" s="157" t="s">
        <v>1274</v>
      </c>
      <c r="QMA491" s="157" t="s">
        <v>1274</v>
      </c>
      <c r="QMB491" s="157" t="s">
        <v>1274</v>
      </c>
      <c r="QMC491" s="157" t="s">
        <v>1274</v>
      </c>
      <c r="QMD491" s="157" t="s">
        <v>1274</v>
      </c>
      <c r="QME491" s="157" t="s">
        <v>1274</v>
      </c>
      <c r="QMF491" s="157" t="s">
        <v>1274</v>
      </c>
      <c r="QMG491" s="157" t="s">
        <v>1274</v>
      </c>
      <c r="QMH491" s="157" t="s">
        <v>1274</v>
      </c>
      <c r="QMI491" s="157" t="s">
        <v>1274</v>
      </c>
      <c r="QMJ491" s="157" t="s">
        <v>1274</v>
      </c>
      <c r="QMK491" s="157" t="s">
        <v>1274</v>
      </c>
      <c r="QML491" s="157" t="s">
        <v>1274</v>
      </c>
      <c r="QMM491" s="157" t="s">
        <v>1274</v>
      </c>
      <c r="QMN491" s="157" t="s">
        <v>1274</v>
      </c>
      <c r="QMO491" s="157" t="s">
        <v>1274</v>
      </c>
      <c r="QMP491" s="157" t="s">
        <v>1274</v>
      </c>
      <c r="QMQ491" s="157" t="s">
        <v>1274</v>
      </c>
      <c r="QMR491" s="157" t="s">
        <v>1274</v>
      </c>
      <c r="QMS491" s="157" t="s">
        <v>1274</v>
      </c>
      <c r="QMT491" s="157" t="s">
        <v>1274</v>
      </c>
      <c r="QMU491" s="157" t="s">
        <v>1274</v>
      </c>
      <c r="QMV491" s="157" t="s">
        <v>1274</v>
      </c>
      <c r="QMW491" s="157" t="s">
        <v>1274</v>
      </c>
      <c r="QMX491" s="157" t="s">
        <v>1274</v>
      </c>
      <c r="QMY491" s="157" t="s">
        <v>1274</v>
      </c>
      <c r="QMZ491" s="157" t="s">
        <v>1274</v>
      </c>
      <c r="QNA491" s="157" t="s">
        <v>1274</v>
      </c>
      <c r="QNB491" s="157" t="s">
        <v>1274</v>
      </c>
      <c r="QNC491" s="157" t="s">
        <v>1274</v>
      </c>
      <c r="QND491" s="157" t="s">
        <v>1274</v>
      </c>
      <c r="QNE491" s="157" t="s">
        <v>1274</v>
      </c>
      <c r="QNF491" s="157" t="s">
        <v>1274</v>
      </c>
      <c r="QNG491" s="157" t="s">
        <v>1274</v>
      </c>
      <c r="QNH491" s="157" t="s">
        <v>1274</v>
      </c>
      <c r="QNI491" s="157" t="s">
        <v>1274</v>
      </c>
      <c r="QNJ491" s="157" t="s">
        <v>1274</v>
      </c>
      <c r="QNK491" s="157" t="s">
        <v>1274</v>
      </c>
      <c r="QNL491" s="157" t="s">
        <v>1274</v>
      </c>
      <c r="QNM491" s="157" t="s">
        <v>1274</v>
      </c>
      <c r="QNN491" s="157" t="s">
        <v>1274</v>
      </c>
      <c r="QNO491" s="157" t="s">
        <v>1274</v>
      </c>
      <c r="QNP491" s="157" t="s">
        <v>1274</v>
      </c>
      <c r="QNQ491" s="157" t="s">
        <v>1274</v>
      </c>
      <c r="QNR491" s="157" t="s">
        <v>1274</v>
      </c>
      <c r="QNS491" s="157" t="s">
        <v>1274</v>
      </c>
      <c r="QNT491" s="157" t="s">
        <v>1274</v>
      </c>
      <c r="QNU491" s="157" t="s">
        <v>1274</v>
      </c>
      <c r="QNV491" s="157" t="s">
        <v>1274</v>
      </c>
      <c r="QNW491" s="157" t="s">
        <v>1274</v>
      </c>
      <c r="QNX491" s="157" t="s">
        <v>1274</v>
      </c>
      <c r="QNY491" s="157" t="s">
        <v>1274</v>
      </c>
      <c r="QNZ491" s="157" t="s">
        <v>1274</v>
      </c>
      <c r="QOA491" s="157" t="s">
        <v>1274</v>
      </c>
      <c r="QOB491" s="157" t="s">
        <v>1274</v>
      </c>
      <c r="QOC491" s="157" t="s">
        <v>1274</v>
      </c>
      <c r="QOD491" s="157" t="s">
        <v>1274</v>
      </c>
      <c r="QOE491" s="157" t="s">
        <v>1274</v>
      </c>
      <c r="QOF491" s="157" t="s">
        <v>1274</v>
      </c>
      <c r="QOG491" s="157" t="s">
        <v>1274</v>
      </c>
      <c r="QOH491" s="157" t="s">
        <v>1274</v>
      </c>
      <c r="QOI491" s="157" t="s">
        <v>1274</v>
      </c>
      <c r="QOJ491" s="157" t="s">
        <v>1274</v>
      </c>
      <c r="QOK491" s="157" t="s">
        <v>1274</v>
      </c>
      <c r="QOL491" s="157" t="s">
        <v>1274</v>
      </c>
      <c r="QOM491" s="157" t="s">
        <v>1274</v>
      </c>
      <c r="QON491" s="157" t="s">
        <v>1274</v>
      </c>
      <c r="QOO491" s="157" t="s">
        <v>1274</v>
      </c>
      <c r="QOP491" s="157" t="s">
        <v>1274</v>
      </c>
      <c r="QOQ491" s="157" t="s">
        <v>1274</v>
      </c>
      <c r="QOR491" s="157" t="s">
        <v>1274</v>
      </c>
      <c r="QOS491" s="157" t="s">
        <v>1274</v>
      </c>
      <c r="QOT491" s="157" t="s">
        <v>1274</v>
      </c>
      <c r="QOU491" s="157" t="s">
        <v>1274</v>
      </c>
      <c r="QOV491" s="157" t="s">
        <v>1274</v>
      </c>
      <c r="QOW491" s="157" t="s">
        <v>1274</v>
      </c>
      <c r="QOX491" s="157" t="s">
        <v>1274</v>
      </c>
      <c r="QOY491" s="157" t="s">
        <v>1274</v>
      </c>
      <c r="QOZ491" s="157" t="s">
        <v>1274</v>
      </c>
      <c r="QPA491" s="157" t="s">
        <v>1274</v>
      </c>
      <c r="QPB491" s="157" t="s">
        <v>1274</v>
      </c>
      <c r="QPC491" s="157" t="s">
        <v>1274</v>
      </c>
      <c r="QPD491" s="157" t="s">
        <v>1274</v>
      </c>
      <c r="QPE491" s="157" t="s">
        <v>1274</v>
      </c>
      <c r="QPF491" s="157" t="s">
        <v>1274</v>
      </c>
      <c r="QPG491" s="157" t="s">
        <v>1274</v>
      </c>
      <c r="QPH491" s="157" t="s">
        <v>1274</v>
      </c>
      <c r="QPI491" s="157" t="s">
        <v>1274</v>
      </c>
      <c r="QPJ491" s="157" t="s">
        <v>1274</v>
      </c>
      <c r="QPK491" s="157" t="s">
        <v>1274</v>
      </c>
      <c r="QPL491" s="157" t="s">
        <v>1274</v>
      </c>
      <c r="QPM491" s="157" t="s">
        <v>1274</v>
      </c>
      <c r="QPN491" s="157" t="s">
        <v>1274</v>
      </c>
      <c r="QPO491" s="157" t="s">
        <v>1274</v>
      </c>
      <c r="QPP491" s="157" t="s">
        <v>1274</v>
      </c>
      <c r="QPQ491" s="157" t="s">
        <v>1274</v>
      </c>
      <c r="QPR491" s="157" t="s">
        <v>1274</v>
      </c>
      <c r="QPS491" s="157" t="s">
        <v>1274</v>
      </c>
      <c r="QPT491" s="157" t="s">
        <v>1274</v>
      </c>
      <c r="QPU491" s="157" t="s">
        <v>1274</v>
      </c>
      <c r="QPV491" s="157" t="s">
        <v>1274</v>
      </c>
      <c r="QPW491" s="157" t="s">
        <v>1274</v>
      </c>
      <c r="QPX491" s="157" t="s">
        <v>1274</v>
      </c>
      <c r="QPY491" s="157" t="s">
        <v>1274</v>
      </c>
      <c r="QPZ491" s="157" t="s">
        <v>1274</v>
      </c>
      <c r="QQA491" s="157" t="s">
        <v>1274</v>
      </c>
      <c r="QQB491" s="157" t="s">
        <v>1274</v>
      </c>
      <c r="QQC491" s="157" t="s">
        <v>1274</v>
      </c>
      <c r="QQD491" s="157" t="s">
        <v>1274</v>
      </c>
      <c r="QQE491" s="157" t="s">
        <v>1274</v>
      </c>
      <c r="QQF491" s="157" t="s">
        <v>1274</v>
      </c>
      <c r="QQG491" s="157" t="s">
        <v>1274</v>
      </c>
      <c r="QQH491" s="157" t="s">
        <v>1274</v>
      </c>
      <c r="QQI491" s="157" t="s">
        <v>1274</v>
      </c>
      <c r="QQJ491" s="157" t="s">
        <v>1274</v>
      </c>
      <c r="QQK491" s="157" t="s">
        <v>1274</v>
      </c>
      <c r="QQL491" s="157" t="s">
        <v>1274</v>
      </c>
      <c r="QQM491" s="157" t="s">
        <v>1274</v>
      </c>
      <c r="QQN491" s="157" t="s">
        <v>1274</v>
      </c>
      <c r="QQO491" s="157" t="s">
        <v>1274</v>
      </c>
      <c r="QQP491" s="157" t="s">
        <v>1274</v>
      </c>
      <c r="QQQ491" s="157" t="s">
        <v>1274</v>
      </c>
      <c r="QQR491" s="157" t="s">
        <v>1274</v>
      </c>
      <c r="QQS491" s="157" t="s">
        <v>1274</v>
      </c>
      <c r="QQT491" s="157" t="s">
        <v>1274</v>
      </c>
      <c r="QQU491" s="157" t="s">
        <v>1274</v>
      </c>
      <c r="QQV491" s="157" t="s">
        <v>1274</v>
      </c>
      <c r="QQW491" s="157" t="s">
        <v>1274</v>
      </c>
      <c r="QQX491" s="157" t="s">
        <v>1274</v>
      </c>
      <c r="QQY491" s="157" t="s">
        <v>1274</v>
      </c>
      <c r="QQZ491" s="157" t="s">
        <v>1274</v>
      </c>
      <c r="QRA491" s="157" t="s">
        <v>1274</v>
      </c>
      <c r="QRB491" s="157" t="s">
        <v>1274</v>
      </c>
      <c r="QRC491" s="157" t="s">
        <v>1274</v>
      </c>
      <c r="QRD491" s="157" t="s">
        <v>1274</v>
      </c>
      <c r="QRE491" s="157" t="s">
        <v>1274</v>
      </c>
      <c r="QRF491" s="157" t="s">
        <v>1274</v>
      </c>
      <c r="QRG491" s="157" t="s">
        <v>1274</v>
      </c>
      <c r="QRH491" s="157" t="s">
        <v>1274</v>
      </c>
      <c r="QRI491" s="157" t="s">
        <v>1274</v>
      </c>
      <c r="QRJ491" s="157" t="s">
        <v>1274</v>
      </c>
      <c r="QRK491" s="157" t="s">
        <v>1274</v>
      </c>
      <c r="QRL491" s="157" t="s">
        <v>1274</v>
      </c>
      <c r="QRM491" s="157" t="s">
        <v>1274</v>
      </c>
      <c r="QRN491" s="157" t="s">
        <v>1274</v>
      </c>
      <c r="QRO491" s="157" t="s">
        <v>1274</v>
      </c>
      <c r="QRP491" s="157" t="s">
        <v>1274</v>
      </c>
      <c r="QRQ491" s="157" t="s">
        <v>1274</v>
      </c>
      <c r="QRR491" s="157" t="s">
        <v>1274</v>
      </c>
      <c r="QRS491" s="157" t="s">
        <v>1274</v>
      </c>
      <c r="QRT491" s="157" t="s">
        <v>1274</v>
      </c>
      <c r="QRU491" s="157" t="s">
        <v>1274</v>
      </c>
      <c r="QRV491" s="157" t="s">
        <v>1274</v>
      </c>
      <c r="QRW491" s="157" t="s">
        <v>1274</v>
      </c>
      <c r="QRX491" s="157" t="s">
        <v>1274</v>
      </c>
      <c r="QRY491" s="157" t="s">
        <v>1274</v>
      </c>
      <c r="QRZ491" s="157" t="s">
        <v>1274</v>
      </c>
      <c r="QSA491" s="157" t="s">
        <v>1274</v>
      </c>
      <c r="QSB491" s="157" t="s">
        <v>1274</v>
      </c>
      <c r="QSC491" s="157" t="s">
        <v>1274</v>
      </c>
      <c r="QSD491" s="157" t="s">
        <v>1274</v>
      </c>
      <c r="QSE491" s="157" t="s">
        <v>1274</v>
      </c>
      <c r="QSF491" s="157" t="s">
        <v>1274</v>
      </c>
      <c r="QSG491" s="157" t="s">
        <v>1274</v>
      </c>
      <c r="QSH491" s="157" t="s">
        <v>1274</v>
      </c>
      <c r="QSI491" s="157" t="s">
        <v>1274</v>
      </c>
      <c r="QSJ491" s="157" t="s">
        <v>1274</v>
      </c>
      <c r="QSK491" s="157" t="s">
        <v>1274</v>
      </c>
      <c r="QSL491" s="157" t="s">
        <v>1274</v>
      </c>
      <c r="QSM491" s="157" t="s">
        <v>1274</v>
      </c>
      <c r="QSN491" s="157" t="s">
        <v>1274</v>
      </c>
      <c r="QSO491" s="157" t="s">
        <v>1274</v>
      </c>
      <c r="QSP491" s="157" t="s">
        <v>1274</v>
      </c>
      <c r="QSQ491" s="157" t="s">
        <v>1274</v>
      </c>
      <c r="QSR491" s="157" t="s">
        <v>1274</v>
      </c>
      <c r="QSS491" s="157" t="s">
        <v>1274</v>
      </c>
      <c r="QST491" s="157" t="s">
        <v>1274</v>
      </c>
      <c r="QSU491" s="157" t="s">
        <v>1274</v>
      </c>
      <c r="QSV491" s="157" t="s">
        <v>1274</v>
      </c>
      <c r="QSW491" s="157" t="s">
        <v>1274</v>
      </c>
      <c r="QSX491" s="157" t="s">
        <v>1274</v>
      </c>
      <c r="QSY491" s="157" t="s">
        <v>1274</v>
      </c>
      <c r="QSZ491" s="157" t="s">
        <v>1274</v>
      </c>
      <c r="QTA491" s="157" t="s">
        <v>1274</v>
      </c>
      <c r="QTB491" s="157" t="s">
        <v>1274</v>
      </c>
      <c r="QTC491" s="157" t="s">
        <v>1274</v>
      </c>
      <c r="QTD491" s="157" t="s">
        <v>1274</v>
      </c>
      <c r="QTE491" s="157" t="s">
        <v>1274</v>
      </c>
      <c r="QTF491" s="157" t="s">
        <v>1274</v>
      </c>
      <c r="QTG491" s="157" t="s">
        <v>1274</v>
      </c>
      <c r="QTH491" s="157" t="s">
        <v>1274</v>
      </c>
      <c r="QTI491" s="157" t="s">
        <v>1274</v>
      </c>
      <c r="QTJ491" s="157" t="s">
        <v>1274</v>
      </c>
      <c r="QTK491" s="157" t="s">
        <v>1274</v>
      </c>
      <c r="QTL491" s="157" t="s">
        <v>1274</v>
      </c>
      <c r="QTM491" s="157" t="s">
        <v>1274</v>
      </c>
      <c r="QTN491" s="157" t="s">
        <v>1274</v>
      </c>
      <c r="QTO491" s="157" t="s">
        <v>1274</v>
      </c>
      <c r="QTP491" s="157" t="s">
        <v>1274</v>
      </c>
      <c r="QTQ491" s="157" t="s">
        <v>1274</v>
      </c>
      <c r="QTR491" s="157" t="s">
        <v>1274</v>
      </c>
      <c r="QTS491" s="157" t="s">
        <v>1274</v>
      </c>
      <c r="QTT491" s="157" t="s">
        <v>1274</v>
      </c>
      <c r="QTU491" s="157" t="s">
        <v>1274</v>
      </c>
      <c r="QTV491" s="157" t="s">
        <v>1274</v>
      </c>
      <c r="QTW491" s="157" t="s">
        <v>1274</v>
      </c>
      <c r="QTX491" s="157" t="s">
        <v>1274</v>
      </c>
      <c r="QTY491" s="157" t="s">
        <v>1274</v>
      </c>
      <c r="QTZ491" s="157" t="s">
        <v>1274</v>
      </c>
      <c r="QUA491" s="157" t="s">
        <v>1274</v>
      </c>
      <c r="QUB491" s="157" t="s">
        <v>1274</v>
      </c>
      <c r="QUC491" s="157" t="s">
        <v>1274</v>
      </c>
      <c r="QUD491" s="157" t="s">
        <v>1274</v>
      </c>
      <c r="QUE491" s="157" t="s">
        <v>1274</v>
      </c>
      <c r="QUF491" s="157" t="s">
        <v>1274</v>
      </c>
      <c r="QUG491" s="157" t="s">
        <v>1274</v>
      </c>
      <c r="QUH491" s="157" t="s">
        <v>1274</v>
      </c>
      <c r="QUI491" s="157" t="s">
        <v>1274</v>
      </c>
      <c r="QUJ491" s="157" t="s">
        <v>1274</v>
      </c>
      <c r="QUK491" s="157" t="s">
        <v>1274</v>
      </c>
      <c r="QUL491" s="157" t="s">
        <v>1274</v>
      </c>
      <c r="QUM491" s="157" t="s">
        <v>1274</v>
      </c>
      <c r="QUN491" s="157" t="s">
        <v>1274</v>
      </c>
      <c r="QUO491" s="157" t="s">
        <v>1274</v>
      </c>
      <c r="QUP491" s="157" t="s">
        <v>1274</v>
      </c>
      <c r="QUQ491" s="157" t="s">
        <v>1274</v>
      </c>
      <c r="QUR491" s="157" t="s">
        <v>1274</v>
      </c>
      <c r="QUS491" s="157" t="s">
        <v>1274</v>
      </c>
      <c r="QUT491" s="157" t="s">
        <v>1274</v>
      </c>
      <c r="QUU491" s="157" t="s">
        <v>1274</v>
      </c>
      <c r="QUV491" s="157" t="s">
        <v>1274</v>
      </c>
      <c r="QUW491" s="157" t="s">
        <v>1274</v>
      </c>
      <c r="QUX491" s="157" t="s">
        <v>1274</v>
      </c>
      <c r="QUY491" s="157" t="s">
        <v>1274</v>
      </c>
      <c r="QUZ491" s="157" t="s">
        <v>1274</v>
      </c>
      <c r="QVA491" s="157" t="s">
        <v>1274</v>
      </c>
      <c r="QVB491" s="157" t="s">
        <v>1274</v>
      </c>
      <c r="QVC491" s="157" t="s">
        <v>1274</v>
      </c>
      <c r="QVD491" s="157" t="s">
        <v>1274</v>
      </c>
      <c r="QVE491" s="157" t="s">
        <v>1274</v>
      </c>
      <c r="QVF491" s="157" t="s">
        <v>1274</v>
      </c>
      <c r="QVG491" s="157" t="s">
        <v>1274</v>
      </c>
      <c r="QVH491" s="157" t="s">
        <v>1274</v>
      </c>
      <c r="QVI491" s="157" t="s">
        <v>1274</v>
      </c>
      <c r="QVJ491" s="157" t="s">
        <v>1274</v>
      </c>
      <c r="QVK491" s="157" t="s">
        <v>1274</v>
      </c>
      <c r="QVL491" s="157" t="s">
        <v>1274</v>
      </c>
      <c r="QVM491" s="157" t="s">
        <v>1274</v>
      </c>
      <c r="QVN491" s="157" t="s">
        <v>1274</v>
      </c>
      <c r="QVO491" s="157" t="s">
        <v>1274</v>
      </c>
      <c r="QVP491" s="157" t="s">
        <v>1274</v>
      </c>
      <c r="QVQ491" s="157" t="s">
        <v>1274</v>
      </c>
      <c r="QVR491" s="157" t="s">
        <v>1274</v>
      </c>
      <c r="QVS491" s="157" t="s">
        <v>1274</v>
      </c>
      <c r="QVT491" s="157" t="s">
        <v>1274</v>
      </c>
      <c r="QVU491" s="157" t="s">
        <v>1274</v>
      </c>
      <c r="QVV491" s="157" t="s">
        <v>1274</v>
      </c>
      <c r="QVW491" s="157" t="s">
        <v>1274</v>
      </c>
      <c r="QVX491" s="157" t="s">
        <v>1274</v>
      </c>
      <c r="QVY491" s="157" t="s">
        <v>1274</v>
      </c>
      <c r="QVZ491" s="157" t="s">
        <v>1274</v>
      </c>
      <c r="QWA491" s="157" t="s">
        <v>1274</v>
      </c>
      <c r="QWB491" s="157" t="s">
        <v>1274</v>
      </c>
      <c r="QWC491" s="157" t="s">
        <v>1274</v>
      </c>
      <c r="QWD491" s="157" t="s">
        <v>1274</v>
      </c>
      <c r="QWE491" s="157" t="s">
        <v>1274</v>
      </c>
      <c r="QWF491" s="157" t="s">
        <v>1274</v>
      </c>
      <c r="QWG491" s="157" t="s">
        <v>1274</v>
      </c>
      <c r="QWH491" s="157" t="s">
        <v>1274</v>
      </c>
      <c r="QWI491" s="157" t="s">
        <v>1274</v>
      </c>
      <c r="QWJ491" s="157" t="s">
        <v>1274</v>
      </c>
      <c r="QWK491" s="157" t="s">
        <v>1274</v>
      </c>
      <c r="QWL491" s="157" t="s">
        <v>1274</v>
      </c>
      <c r="QWM491" s="157" t="s">
        <v>1274</v>
      </c>
      <c r="QWN491" s="157" t="s">
        <v>1274</v>
      </c>
      <c r="QWO491" s="157" t="s">
        <v>1274</v>
      </c>
      <c r="QWP491" s="157" t="s">
        <v>1274</v>
      </c>
      <c r="QWQ491" s="157" t="s">
        <v>1274</v>
      </c>
      <c r="QWR491" s="157" t="s">
        <v>1274</v>
      </c>
      <c r="QWS491" s="157" t="s">
        <v>1274</v>
      </c>
      <c r="QWT491" s="157" t="s">
        <v>1274</v>
      </c>
      <c r="QWU491" s="157" t="s">
        <v>1274</v>
      </c>
      <c r="QWV491" s="157" t="s">
        <v>1274</v>
      </c>
      <c r="QWW491" s="157" t="s">
        <v>1274</v>
      </c>
      <c r="QWX491" s="157" t="s">
        <v>1274</v>
      </c>
      <c r="QWY491" s="157" t="s">
        <v>1274</v>
      </c>
      <c r="QWZ491" s="157" t="s">
        <v>1274</v>
      </c>
      <c r="QXA491" s="157" t="s">
        <v>1274</v>
      </c>
      <c r="QXB491" s="157" t="s">
        <v>1274</v>
      </c>
      <c r="QXC491" s="157" t="s">
        <v>1274</v>
      </c>
      <c r="QXD491" s="157" t="s">
        <v>1274</v>
      </c>
      <c r="QXE491" s="157" t="s">
        <v>1274</v>
      </c>
      <c r="QXF491" s="157" t="s">
        <v>1274</v>
      </c>
      <c r="QXG491" s="157" t="s">
        <v>1274</v>
      </c>
      <c r="QXH491" s="157" t="s">
        <v>1274</v>
      </c>
      <c r="QXI491" s="157" t="s">
        <v>1274</v>
      </c>
      <c r="QXJ491" s="157" t="s">
        <v>1274</v>
      </c>
      <c r="QXK491" s="157" t="s">
        <v>1274</v>
      </c>
      <c r="QXL491" s="157" t="s">
        <v>1274</v>
      </c>
      <c r="QXM491" s="157" t="s">
        <v>1274</v>
      </c>
      <c r="QXN491" s="157" t="s">
        <v>1274</v>
      </c>
      <c r="QXO491" s="157" t="s">
        <v>1274</v>
      </c>
      <c r="QXP491" s="157" t="s">
        <v>1274</v>
      </c>
      <c r="QXQ491" s="157" t="s">
        <v>1274</v>
      </c>
      <c r="QXR491" s="157" t="s">
        <v>1274</v>
      </c>
      <c r="QXS491" s="157" t="s">
        <v>1274</v>
      </c>
      <c r="QXT491" s="157" t="s">
        <v>1274</v>
      </c>
      <c r="QXU491" s="157" t="s">
        <v>1274</v>
      </c>
      <c r="QXV491" s="157" t="s">
        <v>1274</v>
      </c>
      <c r="QXW491" s="157" t="s">
        <v>1274</v>
      </c>
      <c r="QXX491" s="157" t="s">
        <v>1274</v>
      </c>
      <c r="QXY491" s="157" t="s">
        <v>1274</v>
      </c>
      <c r="QXZ491" s="157" t="s">
        <v>1274</v>
      </c>
      <c r="QYA491" s="157" t="s">
        <v>1274</v>
      </c>
      <c r="QYB491" s="157" t="s">
        <v>1274</v>
      </c>
      <c r="QYC491" s="157" t="s">
        <v>1274</v>
      </c>
      <c r="QYD491" s="157" t="s">
        <v>1274</v>
      </c>
      <c r="QYE491" s="157" t="s">
        <v>1274</v>
      </c>
      <c r="QYF491" s="157" t="s">
        <v>1274</v>
      </c>
      <c r="QYG491" s="157" t="s">
        <v>1274</v>
      </c>
      <c r="QYH491" s="157" t="s">
        <v>1274</v>
      </c>
      <c r="QYI491" s="157" t="s">
        <v>1274</v>
      </c>
      <c r="QYJ491" s="157" t="s">
        <v>1274</v>
      </c>
      <c r="QYK491" s="157" t="s">
        <v>1274</v>
      </c>
      <c r="QYL491" s="157" t="s">
        <v>1274</v>
      </c>
      <c r="QYM491" s="157" t="s">
        <v>1274</v>
      </c>
      <c r="QYN491" s="157" t="s">
        <v>1274</v>
      </c>
      <c r="QYO491" s="157" t="s">
        <v>1274</v>
      </c>
      <c r="QYP491" s="157" t="s">
        <v>1274</v>
      </c>
      <c r="QYQ491" s="157" t="s">
        <v>1274</v>
      </c>
      <c r="QYR491" s="157" t="s">
        <v>1274</v>
      </c>
      <c r="QYS491" s="157" t="s">
        <v>1274</v>
      </c>
      <c r="QYT491" s="157" t="s">
        <v>1274</v>
      </c>
      <c r="QYU491" s="157" t="s">
        <v>1274</v>
      </c>
      <c r="QYV491" s="157" t="s">
        <v>1274</v>
      </c>
      <c r="QYW491" s="157" t="s">
        <v>1274</v>
      </c>
      <c r="QYX491" s="157" t="s">
        <v>1274</v>
      </c>
      <c r="QYY491" s="157" t="s">
        <v>1274</v>
      </c>
      <c r="QYZ491" s="157" t="s">
        <v>1274</v>
      </c>
      <c r="QZA491" s="157" t="s">
        <v>1274</v>
      </c>
      <c r="QZB491" s="157" t="s">
        <v>1274</v>
      </c>
      <c r="QZC491" s="157" t="s">
        <v>1274</v>
      </c>
      <c r="QZD491" s="157" t="s">
        <v>1274</v>
      </c>
      <c r="QZE491" s="157" t="s">
        <v>1274</v>
      </c>
      <c r="QZF491" s="157" t="s">
        <v>1274</v>
      </c>
      <c r="QZG491" s="157" t="s">
        <v>1274</v>
      </c>
      <c r="QZH491" s="157" t="s">
        <v>1274</v>
      </c>
      <c r="QZI491" s="157" t="s">
        <v>1274</v>
      </c>
      <c r="QZJ491" s="157" t="s">
        <v>1274</v>
      </c>
      <c r="QZK491" s="157" t="s">
        <v>1274</v>
      </c>
      <c r="QZL491" s="157" t="s">
        <v>1274</v>
      </c>
      <c r="QZM491" s="157" t="s">
        <v>1274</v>
      </c>
      <c r="QZN491" s="157" t="s">
        <v>1274</v>
      </c>
      <c r="QZO491" s="157" t="s">
        <v>1274</v>
      </c>
      <c r="QZP491" s="157" t="s">
        <v>1274</v>
      </c>
      <c r="QZQ491" s="157" t="s">
        <v>1274</v>
      </c>
      <c r="QZR491" s="157" t="s">
        <v>1274</v>
      </c>
      <c r="QZS491" s="157" t="s">
        <v>1274</v>
      </c>
      <c r="QZT491" s="157" t="s">
        <v>1274</v>
      </c>
      <c r="QZU491" s="157" t="s">
        <v>1274</v>
      </c>
      <c r="QZV491" s="157" t="s">
        <v>1274</v>
      </c>
      <c r="QZW491" s="157" t="s">
        <v>1274</v>
      </c>
      <c r="QZX491" s="157" t="s">
        <v>1274</v>
      </c>
      <c r="QZY491" s="157" t="s">
        <v>1274</v>
      </c>
      <c r="QZZ491" s="157" t="s">
        <v>1274</v>
      </c>
      <c r="RAA491" s="157" t="s">
        <v>1274</v>
      </c>
      <c r="RAB491" s="157" t="s">
        <v>1274</v>
      </c>
      <c r="RAC491" s="157" t="s">
        <v>1274</v>
      </c>
      <c r="RAD491" s="157" t="s">
        <v>1274</v>
      </c>
      <c r="RAE491" s="157" t="s">
        <v>1274</v>
      </c>
      <c r="RAF491" s="157" t="s">
        <v>1274</v>
      </c>
      <c r="RAG491" s="157" t="s">
        <v>1274</v>
      </c>
      <c r="RAH491" s="157" t="s">
        <v>1274</v>
      </c>
      <c r="RAI491" s="157" t="s">
        <v>1274</v>
      </c>
      <c r="RAJ491" s="157" t="s">
        <v>1274</v>
      </c>
      <c r="RAK491" s="157" t="s">
        <v>1274</v>
      </c>
      <c r="RAL491" s="157" t="s">
        <v>1274</v>
      </c>
      <c r="RAM491" s="157" t="s">
        <v>1274</v>
      </c>
      <c r="RAN491" s="157" t="s">
        <v>1274</v>
      </c>
      <c r="RAO491" s="157" t="s">
        <v>1274</v>
      </c>
      <c r="RAP491" s="157" t="s">
        <v>1274</v>
      </c>
      <c r="RAQ491" s="157" t="s">
        <v>1274</v>
      </c>
      <c r="RAR491" s="157" t="s">
        <v>1274</v>
      </c>
      <c r="RAS491" s="157" t="s">
        <v>1274</v>
      </c>
      <c r="RAT491" s="157" t="s">
        <v>1274</v>
      </c>
      <c r="RAU491" s="157" t="s">
        <v>1274</v>
      </c>
      <c r="RAV491" s="157" t="s">
        <v>1274</v>
      </c>
      <c r="RAW491" s="157" t="s">
        <v>1274</v>
      </c>
      <c r="RAX491" s="157" t="s">
        <v>1274</v>
      </c>
      <c r="RAY491" s="157" t="s">
        <v>1274</v>
      </c>
      <c r="RAZ491" s="157" t="s">
        <v>1274</v>
      </c>
      <c r="RBA491" s="157" t="s">
        <v>1274</v>
      </c>
      <c r="RBB491" s="157" t="s">
        <v>1274</v>
      </c>
      <c r="RBC491" s="157" t="s">
        <v>1274</v>
      </c>
      <c r="RBD491" s="157" t="s">
        <v>1274</v>
      </c>
      <c r="RBE491" s="157" t="s">
        <v>1274</v>
      </c>
      <c r="RBF491" s="157" t="s">
        <v>1274</v>
      </c>
      <c r="RBG491" s="157" t="s">
        <v>1274</v>
      </c>
      <c r="RBH491" s="157" t="s">
        <v>1274</v>
      </c>
      <c r="RBI491" s="157" t="s">
        <v>1274</v>
      </c>
      <c r="RBJ491" s="157" t="s">
        <v>1274</v>
      </c>
      <c r="RBK491" s="157" t="s">
        <v>1274</v>
      </c>
      <c r="RBL491" s="157" t="s">
        <v>1274</v>
      </c>
      <c r="RBM491" s="157" t="s">
        <v>1274</v>
      </c>
      <c r="RBN491" s="157" t="s">
        <v>1274</v>
      </c>
      <c r="RBO491" s="157" t="s">
        <v>1274</v>
      </c>
      <c r="RBP491" s="157" t="s">
        <v>1274</v>
      </c>
      <c r="RBQ491" s="157" t="s">
        <v>1274</v>
      </c>
      <c r="RBR491" s="157" t="s">
        <v>1274</v>
      </c>
      <c r="RBS491" s="157" t="s">
        <v>1274</v>
      </c>
      <c r="RBT491" s="157" t="s">
        <v>1274</v>
      </c>
      <c r="RBU491" s="157" t="s">
        <v>1274</v>
      </c>
      <c r="RBV491" s="157" t="s">
        <v>1274</v>
      </c>
      <c r="RBW491" s="157" t="s">
        <v>1274</v>
      </c>
      <c r="RBX491" s="157" t="s">
        <v>1274</v>
      </c>
      <c r="RBY491" s="157" t="s">
        <v>1274</v>
      </c>
      <c r="RBZ491" s="157" t="s">
        <v>1274</v>
      </c>
      <c r="RCA491" s="157" t="s">
        <v>1274</v>
      </c>
      <c r="RCB491" s="157" t="s">
        <v>1274</v>
      </c>
      <c r="RCC491" s="157" t="s">
        <v>1274</v>
      </c>
      <c r="RCD491" s="157" t="s">
        <v>1274</v>
      </c>
      <c r="RCE491" s="157" t="s">
        <v>1274</v>
      </c>
      <c r="RCF491" s="157" t="s">
        <v>1274</v>
      </c>
      <c r="RCG491" s="157" t="s">
        <v>1274</v>
      </c>
      <c r="RCH491" s="157" t="s">
        <v>1274</v>
      </c>
      <c r="RCI491" s="157" t="s">
        <v>1274</v>
      </c>
      <c r="RCJ491" s="157" t="s">
        <v>1274</v>
      </c>
      <c r="RCK491" s="157" t="s">
        <v>1274</v>
      </c>
      <c r="RCL491" s="157" t="s">
        <v>1274</v>
      </c>
      <c r="RCM491" s="157" t="s">
        <v>1274</v>
      </c>
      <c r="RCN491" s="157" t="s">
        <v>1274</v>
      </c>
      <c r="RCO491" s="157" t="s">
        <v>1274</v>
      </c>
      <c r="RCP491" s="157" t="s">
        <v>1274</v>
      </c>
      <c r="RCQ491" s="157" t="s">
        <v>1274</v>
      </c>
      <c r="RCR491" s="157" t="s">
        <v>1274</v>
      </c>
      <c r="RCS491" s="157" t="s">
        <v>1274</v>
      </c>
      <c r="RCT491" s="157" t="s">
        <v>1274</v>
      </c>
      <c r="RCU491" s="157" t="s">
        <v>1274</v>
      </c>
      <c r="RCV491" s="157" t="s">
        <v>1274</v>
      </c>
      <c r="RCW491" s="157" t="s">
        <v>1274</v>
      </c>
      <c r="RCX491" s="157" t="s">
        <v>1274</v>
      </c>
      <c r="RCY491" s="157" t="s">
        <v>1274</v>
      </c>
      <c r="RCZ491" s="157" t="s">
        <v>1274</v>
      </c>
      <c r="RDA491" s="157" t="s">
        <v>1274</v>
      </c>
      <c r="RDB491" s="157" t="s">
        <v>1274</v>
      </c>
      <c r="RDC491" s="157" t="s">
        <v>1274</v>
      </c>
      <c r="RDD491" s="157" t="s">
        <v>1274</v>
      </c>
      <c r="RDE491" s="157" t="s">
        <v>1274</v>
      </c>
      <c r="RDF491" s="157" t="s">
        <v>1274</v>
      </c>
      <c r="RDG491" s="157" t="s">
        <v>1274</v>
      </c>
      <c r="RDH491" s="157" t="s">
        <v>1274</v>
      </c>
      <c r="RDI491" s="157" t="s">
        <v>1274</v>
      </c>
      <c r="RDJ491" s="157" t="s">
        <v>1274</v>
      </c>
      <c r="RDK491" s="157" t="s">
        <v>1274</v>
      </c>
      <c r="RDL491" s="157" t="s">
        <v>1274</v>
      </c>
      <c r="RDM491" s="157" t="s">
        <v>1274</v>
      </c>
      <c r="RDN491" s="157" t="s">
        <v>1274</v>
      </c>
      <c r="RDO491" s="157" t="s">
        <v>1274</v>
      </c>
      <c r="RDP491" s="157" t="s">
        <v>1274</v>
      </c>
      <c r="RDQ491" s="157" t="s">
        <v>1274</v>
      </c>
      <c r="RDR491" s="157" t="s">
        <v>1274</v>
      </c>
      <c r="RDS491" s="157" t="s">
        <v>1274</v>
      </c>
      <c r="RDT491" s="157" t="s">
        <v>1274</v>
      </c>
      <c r="RDU491" s="157" t="s">
        <v>1274</v>
      </c>
      <c r="RDV491" s="157" t="s">
        <v>1274</v>
      </c>
      <c r="RDW491" s="157" t="s">
        <v>1274</v>
      </c>
      <c r="RDX491" s="157" t="s">
        <v>1274</v>
      </c>
      <c r="RDY491" s="157" t="s">
        <v>1274</v>
      </c>
      <c r="RDZ491" s="157" t="s">
        <v>1274</v>
      </c>
      <c r="REA491" s="157" t="s">
        <v>1274</v>
      </c>
      <c r="REB491" s="157" t="s">
        <v>1274</v>
      </c>
      <c r="REC491" s="157" t="s">
        <v>1274</v>
      </c>
      <c r="RED491" s="157" t="s">
        <v>1274</v>
      </c>
      <c r="REE491" s="157" t="s">
        <v>1274</v>
      </c>
      <c r="REF491" s="157" t="s">
        <v>1274</v>
      </c>
      <c r="REG491" s="157" t="s">
        <v>1274</v>
      </c>
      <c r="REH491" s="157" t="s">
        <v>1274</v>
      </c>
      <c r="REI491" s="157" t="s">
        <v>1274</v>
      </c>
      <c r="REJ491" s="157" t="s">
        <v>1274</v>
      </c>
      <c r="REK491" s="157" t="s">
        <v>1274</v>
      </c>
      <c r="REL491" s="157" t="s">
        <v>1274</v>
      </c>
      <c r="REM491" s="157" t="s">
        <v>1274</v>
      </c>
      <c r="REN491" s="157" t="s">
        <v>1274</v>
      </c>
      <c r="REO491" s="157" t="s">
        <v>1274</v>
      </c>
      <c r="REP491" s="157" t="s">
        <v>1274</v>
      </c>
      <c r="REQ491" s="157" t="s">
        <v>1274</v>
      </c>
      <c r="RER491" s="157" t="s">
        <v>1274</v>
      </c>
      <c r="RES491" s="157" t="s">
        <v>1274</v>
      </c>
      <c r="RET491" s="157" t="s">
        <v>1274</v>
      </c>
      <c r="REU491" s="157" t="s">
        <v>1274</v>
      </c>
      <c r="REV491" s="157" t="s">
        <v>1274</v>
      </c>
      <c r="REW491" s="157" t="s">
        <v>1274</v>
      </c>
      <c r="REX491" s="157" t="s">
        <v>1274</v>
      </c>
      <c r="REY491" s="157" t="s">
        <v>1274</v>
      </c>
      <c r="REZ491" s="157" t="s">
        <v>1274</v>
      </c>
      <c r="RFA491" s="157" t="s">
        <v>1274</v>
      </c>
      <c r="RFB491" s="157" t="s">
        <v>1274</v>
      </c>
      <c r="RFC491" s="157" t="s">
        <v>1274</v>
      </c>
      <c r="RFD491" s="157" t="s">
        <v>1274</v>
      </c>
      <c r="RFE491" s="157" t="s">
        <v>1274</v>
      </c>
      <c r="RFF491" s="157" t="s">
        <v>1274</v>
      </c>
      <c r="RFG491" s="157" t="s">
        <v>1274</v>
      </c>
      <c r="RFH491" s="157" t="s">
        <v>1274</v>
      </c>
      <c r="RFI491" s="157" t="s">
        <v>1274</v>
      </c>
      <c r="RFJ491" s="157" t="s">
        <v>1274</v>
      </c>
      <c r="RFK491" s="157" t="s">
        <v>1274</v>
      </c>
      <c r="RFL491" s="157" t="s">
        <v>1274</v>
      </c>
      <c r="RFM491" s="157" t="s">
        <v>1274</v>
      </c>
      <c r="RFN491" s="157" t="s">
        <v>1274</v>
      </c>
      <c r="RFO491" s="157" t="s">
        <v>1274</v>
      </c>
      <c r="RFP491" s="157" t="s">
        <v>1274</v>
      </c>
      <c r="RFQ491" s="157" t="s">
        <v>1274</v>
      </c>
      <c r="RFR491" s="157" t="s">
        <v>1274</v>
      </c>
      <c r="RFS491" s="157" t="s">
        <v>1274</v>
      </c>
      <c r="RFT491" s="157" t="s">
        <v>1274</v>
      </c>
      <c r="RFU491" s="157" t="s">
        <v>1274</v>
      </c>
      <c r="RFV491" s="157" t="s">
        <v>1274</v>
      </c>
      <c r="RFW491" s="157" t="s">
        <v>1274</v>
      </c>
      <c r="RFX491" s="157" t="s">
        <v>1274</v>
      </c>
      <c r="RFY491" s="157" t="s">
        <v>1274</v>
      </c>
      <c r="RFZ491" s="157" t="s">
        <v>1274</v>
      </c>
      <c r="RGA491" s="157" t="s">
        <v>1274</v>
      </c>
      <c r="RGB491" s="157" t="s">
        <v>1274</v>
      </c>
      <c r="RGC491" s="157" t="s">
        <v>1274</v>
      </c>
      <c r="RGD491" s="157" t="s">
        <v>1274</v>
      </c>
      <c r="RGE491" s="157" t="s">
        <v>1274</v>
      </c>
      <c r="RGF491" s="157" t="s">
        <v>1274</v>
      </c>
      <c r="RGG491" s="157" t="s">
        <v>1274</v>
      </c>
      <c r="RGH491" s="157" t="s">
        <v>1274</v>
      </c>
      <c r="RGI491" s="157" t="s">
        <v>1274</v>
      </c>
      <c r="RGJ491" s="157" t="s">
        <v>1274</v>
      </c>
      <c r="RGK491" s="157" t="s">
        <v>1274</v>
      </c>
      <c r="RGL491" s="157" t="s">
        <v>1274</v>
      </c>
      <c r="RGM491" s="157" t="s">
        <v>1274</v>
      </c>
      <c r="RGN491" s="157" t="s">
        <v>1274</v>
      </c>
      <c r="RGO491" s="157" t="s">
        <v>1274</v>
      </c>
      <c r="RGP491" s="157" t="s">
        <v>1274</v>
      </c>
      <c r="RGQ491" s="157" t="s">
        <v>1274</v>
      </c>
      <c r="RGR491" s="157" t="s">
        <v>1274</v>
      </c>
      <c r="RGS491" s="157" t="s">
        <v>1274</v>
      </c>
      <c r="RGT491" s="157" t="s">
        <v>1274</v>
      </c>
      <c r="RGU491" s="157" t="s">
        <v>1274</v>
      </c>
      <c r="RGV491" s="157" t="s">
        <v>1274</v>
      </c>
      <c r="RGW491" s="157" t="s">
        <v>1274</v>
      </c>
      <c r="RGX491" s="157" t="s">
        <v>1274</v>
      </c>
      <c r="RGY491" s="157" t="s">
        <v>1274</v>
      </c>
      <c r="RGZ491" s="157" t="s">
        <v>1274</v>
      </c>
      <c r="RHA491" s="157" t="s">
        <v>1274</v>
      </c>
      <c r="RHB491" s="157" t="s">
        <v>1274</v>
      </c>
      <c r="RHC491" s="157" t="s">
        <v>1274</v>
      </c>
      <c r="RHD491" s="157" t="s">
        <v>1274</v>
      </c>
      <c r="RHE491" s="157" t="s">
        <v>1274</v>
      </c>
      <c r="RHF491" s="157" t="s">
        <v>1274</v>
      </c>
      <c r="RHG491" s="157" t="s">
        <v>1274</v>
      </c>
      <c r="RHH491" s="157" t="s">
        <v>1274</v>
      </c>
      <c r="RHI491" s="157" t="s">
        <v>1274</v>
      </c>
      <c r="RHJ491" s="157" t="s">
        <v>1274</v>
      </c>
      <c r="RHK491" s="157" t="s">
        <v>1274</v>
      </c>
      <c r="RHL491" s="157" t="s">
        <v>1274</v>
      </c>
      <c r="RHM491" s="157" t="s">
        <v>1274</v>
      </c>
      <c r="RHN491" s="157" t="s">
        <v>1274</v>
      </c>
      <c r="RHO491" s="157" t="s">
        <v>1274</v>
      </c>
      <c r="RHP491" s="157" t="s">
        <v>1274</v>
      </c>
      <c r="RHQ491" s="157" t="s">
        <v>1274</v>
      </c>
      <c r="RHR491" s="157" t="s">
        <v>1274</v>
      </c>
      <c r="RHS491" s="157" t="s">
        <v>1274</v>
      </c>
      <c r="RHT491" s="157" t="s">
        <v>1274</v>
      </c>
      <c r="RHU491" s="157" t="s">
        <v>1274</v>
      </c>
      <c r="RHV491" s="157" t="s">
        <v>1274</v>
      </c>
      <c r="RHW491" s="157" t="s">
        <v>1274</v>
      </c>
      <c r="RHX491" s="157" t="s">
        <v>1274</v>
      </c>
      <c r="RHY491" s="157" t="s">
        <v>1274</v>
      </c>
      <c r="RHZ491" s="157" t="s">
        <v>1274</v>
      </c>
      <c r="RIA491" s="157" t="s">
        <v>1274</v>
      </c>
      <c r="RIB491" s="157" t="s">
        <v>1274</v>
      </c>
      <c r="RIC491" s="157" t="s">
        <v>1274</v>
      </c>
      <c r="RID491" s="157" t="s">
        <v>1274</v>
      </c>
      <c r="RIE491" s="157" t="s">
        <v>1274</v>
      </c>
      <c r="RIF491" s="157" t="s">
        <v>1274</v>
      </c>
      <c r="RIG491" s="157" t="s">
        <v>1274</v>
      </c>
      <c r="RIH491" s="157" t="s">
        <v>1274</v>
      </c>
      <c r="RII491" s="157" t="s">
        <v>1274</v>
      </c>
      <c r="RIJ491" s="157" t="s">
        <v>1274</v>
      </c>
      <c r="RIK491" s="157" t="s">
        <v>1274</v>
      </c>
      <c r="RIL491" s="157" t="s">
        <v>1274</v>
      </c>
      <c r="RIM491" s="157" t="s">
        <v>1274</v>
      </c>
      <c r="RIN491" s="157" t="s">
        <v>1274</v>
      </c>
      <c r="RIO491" s="157" t="s">
        <v>1274</v>
      </c>
      <c r="RIP491" s="157" t="s">
        <v>1274</v>
      </c>
      <c r="RIQ491" s="157" t="s">
        <v>1274</v>
      </c>
      <c r="RIR491" s="157" t="s">
        <v>1274</v>
      </c>
      <c r="RIS491" s="157" t="s">
        <v>1274</v>
      </c>
      <c r="RIT491" s="157" t="s">
        <v>1274</v>
      </c>
      <c r="RIU491" s="157" t="s">
        <v>1274</v>
      </c>
      <c r="RIV491" s="157" t="s">
        <v>1274</v>
      </c>
      <c r="RIW491" s="157" t="s">
        <v>1274</v>
      </c>
      <c r="RIX491" s="157" t="s">
        <v>1274</v>
      </c>
      <c r="RIY491" s="157" t="s">
        <v>1274</v>
      </c>
      <c r="RIZ491" s="157" t="s">
        <v>1274</v>
      </c>
      <c r="RJA491" s="157" t="s">
        <v>1274</v>
      </c>
      <c r="RJB491" s="157" t="s">
        <v>1274</v>
      </c>
      <c r="RJC491" s="157" t="s">
        <v>1274</v>
      </c>
      <c r="RJD491" s="157" t="s">
        <v>1274</v>
      </c>
      <c r="RJE491" s="157" t="s">
        <v>1274</v>
      </c>
      <c r="RJF491" s="157" t="s">
        <v>1274</v>
      </c>
      <c r="RJG491" s="157" t="s">
        <v>1274</v>
      </c>
      <c r="RJH491" s="157" t="s">
        <v>1274</v>
      </c>
      <c r="RJI491" s="157" t="s">
        <v>1274</v>
      </c>
      <c r="RJJ491" s="157" t="s">
        <v>1274</v>
      </c>
      <c r="RJK491" s="157" t="s">
        <v>1274</v>
      </c>
      <c r="RJL491" s="157" t="s">
        <v>1274</v>
      </c>
      <c r="RJM491" s="157" t="s">
        <v>1274</v>
      </c>
      <c r="RJN491" s="157" t="s">
        <v>1274</v>
      </c>
      <c r="RJO491" s="157" t="s">
        <v>1274</v>
      </c>
      <c r="RJP491" s="157" t="s">
        <v>1274</v>
      </c>
      <c r="RJQ491" s="157" t="s">
        <v>1274</v>
      </c>
      <c r="RJR491" s="157" t="s">
        <v>1274</v>
      </c>
      <c r="RJS491" s="157" t="s">
        <v>1274</v>
      </c>
      <c r="RJT491" s="157" t="s">
        <v>1274</v>
      </c>
      <c r="RJU491" s="157" t="s">
        <v>1274</v>
      </c>
      <c r="RJV491" s="157" t="s">
        <v>1274</v>
      </c>
      <c r="RJW491" s="157" t="s">
        <v>1274</v>
      </c>
      <c r="RJX491" s="157" t="s">
        <v>1274</v>
      </c>
      <c r="RJY491" s="157" t="s">
        <v>1274</v>
      </c>
      <c r="RJZ491" s="157" t="s">
        <v>1274</v>
      </c>
      <c r="RKA491" s="157" t="s">
        <v>1274</v>
      </c>
      <c r="RKB491" s="157" t="s">
        <v>1274</v>
      </c>
      <c r="RKC491" s="157" t="s">
        <v>1274</v>
      </c>
      <c r="RKD491" s="157" t="s">
        <v>1274</v>
      </c>
      <c r="RKE491" s="157" t="s">
        <v>1274</v>
      </c>
      <c r="RKF491" s="157" t="s">
        <v>1274</v>
      </c>
      <c r="RKG491" s="157" t="s">
        <v>1274</v>
      </c>
      <c r="RKH491" s="157" t="s">
        <v>1274</v>
      </c>
      <c r="RKI491" s="157" t="s">
        <v>1274</v>
      </c>
      <c r="RKJ491" s="157" t="s">
        <v>1274</v>
      </c>
      <c r="RKK491" s="157" t="s">
        <v>1274</v>
      </c>
      <c r="RKL491" s="157" t="s">
        <v>1274</v>
      </c>
      <c r="RKM491" s="157" t="s">
        <v>1274</v>
      </c>
      <c r="RKN491" s="157" t="s">
        <v>1274</v>
      </c>
      <c r="RKO491" s="157" t="s">
        <v>1274</v>
      </c>
      <c r="RKP491" s="157" t="s">
        <v>1274</v>
      </c>
      <c r="RKQ491" s="157" t="s">
        <v>1274</v>
      </c>
      <c r="RKR491" s="157" t="s">
        <v>1274</v>
      </c>
      <c r="RKS491" s="157" t="s">
        <v>1274</v>
      </c>
      <c r="RKT491" s="157" t="s">
        <v>1274</v>
      </c>
      <c r="RKU491" s="157" t="s">
        <v>1274</v>
      </c>
      <c r="RKV491" s="157" t="s">
        <v>1274</v>
      </c>
      <c r="RKW491" s="157" t="s">
        <v>1274</v>
      </c>
      <c r="RKX491" s="157" t="s">
        <v>1274</v>
      </c>
      <c r="RKY491" s="157" t="s">
        <v>1274</v>
      </c>
      <c r="RKZ491" s="157" t="s">
        <v>1274</v>
      </c>
      <c r="RLA491" s="157" t="s">
        <v>1274</v>
      </c>
      <c r="RLB491" s="157" t="s">
        <v>1274</v>
      </c>
      <c r="RLC491" s="157" t="s">
        <v>1274</v>
      </c>
      <c r="RLD491" s="157" t="s">
        <v>1274</v>
      </c>
      <c r="RLE491" s="157" t="s">
        <v>1274</v>
      </c>
      <c r="RLF491" s="157" t="s">
        <v>1274</v>
      </c>
      <c r="RLG491" s="157" t="s">
        <v>1274</v>
      </c>
      <c r="RLH491" s="157" t="s">
        <v>1274</v>
      </c>
      <c r="RLI491" s="157" t="s">
        <v>1274</v>
      </c>
      <c r="RLJ491" s="157" t="s">
        <v>1274</v>
      </c>
      <c r="RLK491" s="157" t="s">
        <v>1274</v>
      </c>
      <c r="RLL491" s="157" t="s">
        <v>1274</v>
      </c>
      <c r="RLM491" s="157" t="s">
        <v>1274</v>
      </c>
      <c r="RLN491" s="157" t="s">
        <v>1274</v>
      </c>
      <c r="RLO491" s="157" t="s">
        <v>1274</v>
      </c>
      <c r="RLP491" s="157" t="s">
        <v>1274</v>
      </c>
      <c r="RLQ491" s="157" t="s">
        <v>1274</v>
      </c>
      <c r="RLR491" s="157" t="s">
        <v>1274</v>
      </c>
      <c r="RLS491" s="157" t="s">
        <v>1274</v>
      </c>
      <c r="RLT491" s="157" t="s">
        <v>1274</v>
      </c>
      <c r="RLU491" s="157" t="s">
        <v>1274</v>
      </c>
      <c r="RLV491" s="157" t="s">
        <v>1274</v>
      </c>
      <c r="RLW491" s="157" t="s">
        <v>1274</v>
      </c>
      <c r="RLX491" s="157" t="s">
        <v>1274</v>
      </c>
      <c r="RLY491" s="157" t="s">
        <v>1274</v>
      </c>
      <c r="RLZ491" s="157" t="s">
        <v>1274</v>
      </c>
      <c r="RMA491" s="157" t="s">
        <v>1274</v>
      </c>
      <c r="RMB491" s="157" t="s">
        <v>1274</v>
      </c>
      <c r="RMC491" s="157" t="s">
        <v>1274</v>
      </c>
      <c r="RMD491" s="157" t="s">
        <v>1274</v>
      </c>
      <c r="RME491" s="157" t="s">
        <v>1274</v>
      </c>
      <c r="RMF491" s="157" t="s">
        <v>1274</v>
      </c>
      <c r="RMG491" s="157" t="s">
        <v>1274</v>
      </c>
      <c r="RMH491" s="157" t="s">
        <v>1274</v>
      </c>
      <c r="RMI491" s="157" t="s">
        <v>1274</v>
      </c>
      <c r="RMJ491" s="157" t="s">
        <v>1274</v>
      </c>
      <c r="RMK491" s="157" t="s">
        <v>1274</v>
      </c>
      <c r="RML491" s="157" t="s">
        <v>1274</v>
      </c>
      <c r="RMM491" s="157" t="s">
        <v>1274</v>
      </c>
      <c r="RMN491" s="157" t="s">
        <v>1274</v>
      </c>
      <c r="RMO491" s="157" t="s">
        <v>1274</v>
      </c>
      <c r="RMP491" s="157" t="s">
        <v>1274</v>
      </c>
      <c r="RMQ491" s="157" t="s">
        <v>1274</v>
      </c>
      <c r="RMR491" s="157" t="s">
        <v>1274</v>
      </c>
      <c r="RMS491" s="157" t="s">
        <v>1274</v>
      </c>
      <c r="RMT491" s="157" t="s">
        <v>1274</v>
      </c>
      <c r="RMU491" s="157" t="s">
        <v>1274</v>
      </c>
      <c r="RMV491" s="157" t="s">
        <v>1274</v>
      </c>
      <c r="RMW491" s="157" t="s">
        <v>1274</v>
      </c>
      <c r="RMX491" s="157" t="s">
        <v>1274</v>
      </c>
      <c r="RMY491" s="157" t="s">
        <v>1274</v>
      </c>
      <c r="RMZ491" s="157" t="s">
        <v>1274</v>
      </c>
      <c r="RNA491" s="157" t="s">
        <v>1274</v>
      </c>
      <c r="RNB491" s="157" t="s">
        <v>1274</v>
      </c>
      <c r="RNC491" s="157" t="s">
        <v>1274</v>
      </c>
      <c r="RND491" s="157" t="s">
        <v>1274</v>
      </c>
      <c r="RNE491" s="157" t="s">
        <v>1274</v>
      </c>
      <c r="RNF491" s="157" t="s">
        <v>1274</v>
      </c>
      <c r="RNG491" s="157" t="s">
        <v>1274</v>
      </c>
      <c r="RNH491" s="157" t="s">
        <v>1274</v>
      </c>
      <c r="RNI491" s="157" t="s">
        <v>1274</v>
      </c>
      <c r="RNJ491" s="157" t="s">
        <v>1274</v>
      </c>
      <c r="RNK491" s="157" t="s">
        <v>1274</v>
      </c>
      <c r="RNL491" s="157" t="s">
        <v>1274</v>
      </c>
      <c r="RNM491" s="157" t="s">
        <v>1274</v>
      </c>
      <c r="RNN491" s="157" t="s">
        <v>1274</v>
      </c>
      <c r="RNO491" s="157" t="s">
        <v>1274</v>
      </c>
      <c r="RNP491" s="157" t="s">
        <v>1274</v>
      </c>
      <c r="RNQ491" s="157" t="s">
        <v>1274</v>
      </c>
      <c r="RNR491" s="157" t="s">
        <v>1274</v>
      </c>
      <c r="RNS491" s="157" t="s">
        <v>1274</v>
      </c>
      <c r="RNT491" s="157" t="s">
        <v>1274</v>
      </c>
      <c r="RNU491" s="157" t="s">
        <v>1274</v>
      </c>
      <c r="RNV491" s="157" t="s">
        <v>1274</v>
      </c>
      <c r="RNW491" s="157" t="s">
        <v>1274</v>
      </c>
      <c r="RNX491" s="157" t="s">
        <v>1274</v>
      </c>
      <c r="RNY491" s="157" t="s">
        <v>1274</v>
      </c>
      <c r="RNZ491" s="157" t="s">
        <v>1274</v>
      </c>
      <c r="ROA491" s="157" t="s">
        <v>1274</v>
      </c>
      <c r="ROB491" s="157" t="s">
        <v>1274</v>
      </c>
      <c r="ROC491" s="157" t="s">
        <v>1274</v>
      </c>
      <c r="ROD491" s="157" t="s">
        <v>1274</v>
      </c>
      <c r="ROE491" s="157" t="s">
        <v>1274</v>
      </c>
      <c r="ROF491" s="157" t="s">
        <v>1274</v>
      </c>
      <c r="ROG491" s="157" t="s">
        <v>1274</v>
      </c>
      <c r="ROH491" s="157" t="s">
        <v>1274</v>
      </c>
      <c r="ROI491" s="157" t="s">
        <v>1274</v>
      </c>
      <c r="ROJ491" s="157" t="s">
        <v>1274</v>
      </c>
      <c r="ROK491" s="157" t="s">
        <v>1274</v>
      </c>
      <c r="ROL491" s="157" t="s">
        <v>1274</v>
      </c>
      <c r="ROM491" s="157" t="s">
        <v>1274</v>
      </c>
      <c r="RON491" s="157" t="s">
        <v>1274</v>
      </c>
      <c r="ROO491" s="157" t="s">
        <v>1274</v>
      </c>
      <c r="ROP491" s="157" t="s">
        <v>1274</v>
      </c>
      <c r="ROQ491" s="157" t="s">
        <v>1274</v>
      </c>
      <c r="ROR491" s="157" t="s">
        <v>1274</v>
      </c>
      <c r="ROS491" s="157" t="s">
        <v>1274</v>
      </c>
      <c r="ROT491" s="157" t="s">
        <v>1274</v>
      </c>
      <c r="ROU491" s="157" t="s">
        <v>1274</v>
      </c>
      <c r="ROV491" s="157" t="s">
        <v>1274</v>
      </c>
      <c r="ROW491" s="157" t="s">
        <v>1274</v>
      </c>
      <c r="ROX491" s="157" t="s">
        <v>1274</v>
      </c>
      <c r="ROY491" s="157" t="s">
        <v>1274</v>
      </c>
      <c r="ROZ491" s="157" t="s">
        <v>1274</v>
      </c>
      <c r="RPA491" s="157" t="s">
        <v>1274</v>
      </c>
      <c r="RPB491" s="157" t="s">
        <v>1274</v>
      </c>
      <c r="RPC491" s="157" t="s">
        <v>1274</v>
      </c>
      <c r="RPD491" s="157" t="s">
        <v>1274</v>
      </c>
      <c r="RPE491" s="157" t="s">
        <v>1274</v>
      </c>
      <c r="RPF491" s="157" t="s">
        <v>1274</v>
      </c>
      <c r="RPG491" s="157" t="s">
        <v>1274</v>
      </c>
      <c r="RPH491" s="157" t="s">
        <v>1274</v>
      </c>
      <c r="RPI491" s="157" t="s">
        <v>1274</v>
      </c>
      <c r="RPJ491" s="157" t="s">
        <v>1274</v>
      </c>
      <c r="RPK491" s="157" t="s">
        <v>1274</v>
      </c>
      <c r="RPL491" s="157" t="s">
        <v>1274</v>
      </c>
      <c r="RPM491" s="157" t="s">
        <v>1274</v>
      </c>
      <c r="RPN491" s="157" t="s">
        <v>1274</v>
      </c>
      <c r="RPO491" s="157" t="s">
        <v>1274</v>
      </c>
      <c r="RPP491" s="157" t="s">
        <v>1274</v>
      </c>
      <c r="RPQ491" s="157" t="s">
        <v>1274</v>
      </c>
      <c r="RPR491" s="157" t="s">
        <v>1274</v>
      </c>
      <c r="RPS491" s="157" t="s">
        <v>1274</v>
      </c>
      <c r="RPT491" s="157" t="s">
        <v>1274</v>
      </c>
      <c r="RPU491" s="157" t="s">
        <v>1274</v>
      </c>
      <c r="RPV491" s="157" t="s">
        <v>1274</v>
      </c>
      <c r="RPW491" s="157" t="s">
        <v>1274</v>
      </c>
      <c r="RPX491" s="157" t="s">
        <v>1274</v>
      </c>
      <c r="RPY491" s="157" t="s">
        <v>1274</v>
      </c>
      <c r="RPZ491" s="157" t="s">
        <v>1274</v>
      </c>
      <c r="RQA491" s="157" t="s">
        <v>1274</v>
      </c>
      <c r="RQB491" s="157" t="s">
        <v>1274</v>
      </c>
      <c r="RQC491" s="157" t="s">
        <v>1274</v>
      </c>
      <c r="RQD491" s="157" t="s">
        <v>1274</v>
      </c>
      <c r="RQE491" s="157" t="s">
        <v>1274</v>
      </c>
      <c r="RQF491" s="157" t="s">
        <v>1274</v>
      </c>
      <c r="RQG491" s="157" t="s">
        <v>1274</v>
      </c>
      <c r="RQH491" s="157" t="s">
        <v>1274</v>
      </c>
      <c r="RQI491" s="157" t="s">
        <v>1274</v>
      </c>
      <c r="RQJ491" s="157" t="s">
        <v>1274</v>
      </c>
      <c r="RQK491" s="157" t="s">
        <v>1274</v>
      </c>
      <c r="RQL491" s="157" t="s">
        <v>1274</v>
      </c>
      <c r="RQM491" s="157" t="s">
        <v>1274</v>
      </c>
      <c r="RQN491" s="157" t="s">
        <v>1274</v>
      </c>
      <c r="RQO491" s="157" t="s">
        <v>1274</v>
      </c>
      <c r="RQP491" s="157" t="s">
        <v>1274</v>
      </c>
      <c r="RQQ491" s="157" t="s">
        <v>1274</v>
      </c>
      <c r="RQR491" s="157" t="s">
        <v>1274</v>
      </c>
      <c r="RQS491" s="157" t="s">
        <v>1274</v>
      </c>
      <c r="RQT491" s="157" t="s">
        <v>1274</v>
      </c>
      <c r="RQU491" s="157" t="s">
        <v>1274</v>
      </c>
      <c r="RQV491" s="157" t="s">
        <v>1274</v>
      </c>
      <c r="RQW491" s="157" t="s">
        <v>1274</v>
      </c>
      <c r="RQX491" s="157" t="s">
        <v>1274</v>
      </c>
      <c r="RQY491" s="157" t="s">
        <v>1274</v>
      </c>
      <c r="RQZ491" s="157" t="s">
        <v>1274</v>
      </c>
      <c r="RRA491" s="157" t="s">
        <v>1274</v>
      </c>
      <c r="RRB491" s="157" t="s">
        <v>1274</v>
      </c>
      <c r="RRC491" s="157" t="s">
        <v>1274</v>
      </c>
      <c r="RRD491" s="157" t="s">
        <v>1274</v>
      </c>
      <c r="RRE491" s="157" t="s">
        <v>1274</v>
      </c>
      <c r="RRF491" s="157" t="s">
        <v>1274</v>
      </c>
      <c r="RRG491" s="157" t="s">
        <v>1274</v>
      </c>
      <c r="RRH491" s="157" t="s">
        <v>1274</v>
      </c>
      <c r="RRI491" s="157" t="s">
        <v>1274</v>
      </c>
      <c r="RRJ491" s="157" t="s">
        <v>1274</v>
      </c>
      <c r="RRK491" s="157" t="s">
        <v>1274</v>
      </c>
      <c r="RRL491" s="157" t="s">
        <v>1274</v>
      </c>
      <c r="RRM491" s="157" t="s">
        <v>1274</v>
      </c>
      <c r="RRN491" s="157" t="s">
        <v>1274</v>
      </c>
      <c r="RRO491" s="157" t="s">
        <v>1274</v>
      </c>
      <c r="RRP491" s="157" t="s">
        <v>1274</v>
      </c>
      <c r="RRQ491" s="157" t="s">
        <v>1274</v>
      </c>
      <c r="RRR491" s="157" t="s">
        <v>1274</v>
      </c>
      <c r="RRS491" s="157" t="s">
        <v>1274</v>
      </c>
      <c r="RRT491" s="157" t="s">
        <v>1274</v>
      </c>
      <c r="RRU491" s="157" t="s">
        <v>1274</v>
      </c>
      <c r="RRV491" s="157" t="s">
        <v>1274</v>
      </c>
      <c r="RRW491" s="157" t="s">
        <v>1274</v>
      </c>
      <c r="RRX491" s="157" t="s">
        <v>1274</v>
      </c>
      <c r="RRY491" s="157" t="s">
        <v>1274</v>
      </c>
      <c r="RRZ491" s="157" t="s">
        <v>1274</v>
      </c>
      <c r="RSA491" s="157" t="s">
        <v>1274</v>
      </c>
      <c r="RSB491" s="157" t="s">
        <v>1274</v>
      </c>
      <c r="RSC491" s="157" t="s">
        <v>1274</v>
      </c>
      <c r="RSD491" s="157" t="s">
        <v>1274</v>
      </c>
      <c r="RSE491" s="157" t="s">
        <v>1274</v>
      </c>
      <c r="RSF491" s="157" t="s">
        <v>1274</v>
      </c>
      <c r="RSG491" s="157" t="s">
        <v>1274</v>
      </c>
      <c r="RSH491" s="157" t="s">
        <v>1274</v>
      </c>
      <c r="RSI491" s="157" t="s">
        <v>1274</v>
      </c>
      <c r="RSJ491" s="157" t="s">
        <v>1274</v>
      </c>
      <c r="RSK491" s="157" t="s">
        <v>1274</v>
      </c>
      <c r="RSL491" s="157" t="s">
        <v>1274</v>
      </c>
      <c r="RSM491" s="157" t="s">
        <v>1274</v>
      </c>
      <c r="RSN491" s="157" t="s">
        <v>1274</v>
      </c>
      <c r="RSO491" s="157" t="s">
        <v>1274</v>
      </c>
      <c r="RSP491" s="157" t="s">
        <v>1274</v>
      </c>
      <c r="RSQ491" s="157" t="s">
        <v>1274</v>
      </c>
      <c r="RSR491" s="157" t="s">
        <v>1274</v>
      </c>
      <c r="RSS491" s="157" t="s">
        <v>1274</v>
      </c>
      <c r="RST491" s="157" t="s">
        <v>1274</v>
      </c>
      <c r="RSU491" s="157" t="s">
        <v>1274</v>
      </c>
      <c r="RSV491" s="157" t="s">
        <v>1274</v>
      </c>
      <c r="RSW491" s="157" t="s">
        <v>1274</v>
      </c>
      <c r="RSX491" s="157" t="s">
        <v>1274</v>
      </c>
      <c r="RSY491" s="157" t="s">
        <v>1274</v>
      </c>
      <c r="RSZ491" s="157" t="s">
        <v>1274</v>
      </c>
      <c r="RTA491" s="157" t="s">
        <v>1274</v>
      </c>
      <c r="RTB491" s="157" t="s">
        <v>1274</v>
      </c>
      <c r="RTC491" s="157" t="s">
        <v>1274</v>
      </c>
      <c r="RTD491" s="157" t="s">
        <v>1274</v>
      </c>
      <c r="RTE491" s="157" t="s">
        <v>1274</v>
      </c>
      <c r="RTF491" s="157" t="s">
        <v>1274</v>
      </c>
      <c r="RTG491" s="157" t="s">
        <v>1274</v>
      </c>
      <c r="RTH491" s="157" t="s">
        <v>1274</v>
      </c>
      <c r="RTI491" s="157" t="s">
        <v>1274</v>
      </c>
      <c r="RTJ491" s="157" t="s">
        <v>1274</v>
      </c>
      <c r="RTK491" s="157" t="s">
        <v>1274</v>
      </c>
      <c r="RTL491" s="157" t="s">
        <v>1274</v>
      </c>
      <c r="RTM491" s="157" t="s">
        <v>1274</v>
      </c>
      <c r="RTN491" s="157" t="s">
        <v>1274</v>
      </c>
      <c r="RTO491" s="157" t="s">
        <v>1274</v>
      </c>
      <c r="RTP491" s="157" t="s">
        <v>1274</v>
      </c>
      <c r="RTQ491" s="157" t="s">
        <v>1274</v>
      </c>
      <c r="RTR491" s="157" t="s">
        <v>1274</v>
      </c>
      <c r="RTS491" s="157" t="s">
        <v>1274</v>
      </c>
      <c r="RTT491" s="157" t="s">
        <v>1274</v>
      </c>
      <c r="RTU491" s="157" t="s">
        <v>1274</v>
      </c>
      <c r="RTV491" s="157" t="s">
        <v>1274</v>
      </c>
      <c r="RTW491" s="157" t="s">
        <v>1274</v>
      </c>
      <c r="RTX491" s="157" t="s">
        <v>1274</v>
      </c>
      <c r="RTY491" s="157" t="s">
        <v>1274</v>
      </c>
      <c r="RTZ491" s="157" t="s">
        <v>1274</v>
      </c>
      <c r="RUA491" s="157" t="s">
        <v>1274</v>
      </c>
      <c r="RUB491" s="157" t="s">
        <v>1274</v>
      </c>
      <c r="RUC491" s="157" t="s">
        <v>1274</v>
      </c>
      <c r="RUD491" s="157" t="s">
        <v>1274</v>
      </c>
      <c r="RUE491" s="157" t="s">
        <v>1274</v>
      </c>
      <c r="RUF491" s="157" t="s">
        <v>1274</v>
      </c>
      <c r="RUG491" s="157" t="s">
        <v>1274</v>
      </c>
      <c r="RUH491" s="157" t="s">
        <v>1274</v>
      </c>
      <c r="RUI491" s="157" t="s">
        <v>1274</v>
      </c>
      <c r="RUJ491" s="157" t="s">
        <v>1274</v>
      </c>
      <c r="RUK491" s="157" t="s">
        <v>1274</v>
      </c>
      <c r="RUL491" s="157" t="s">
        <v>1274</v>
      </c>
      <c r="RUM491" s="157" t="s">
        <v>1274</v>
      </c>
      <c r="RUN491" s="157" t="s">
        <v>1274</v>
      </c>
      <c r="RUO491" s="157" t="s">
        <v>1274</v>
      </c>
      <c r="RUP491" s="157" t="s">
        <v>1274</v>
      </c>
      <c r="RUQ491" s="157" t="s">
        <v>1274</v>
      </c>
      <c r="RUR491" s="157" t="s">
        <v>1274</v>
      </c>
      <c r="RUS491" s="157" t="s">
        <v>1274</v>
      </c>
      <c r="RUT491" s="157" t="s">
        <v>1274</v>
      </c>
      <c r="RUU491" s="157" t="s">
        <v>1274</v>
      </c>
      <c r="RUV491" s="157" t="s">
        <v>1274</v>
      </c>
      <c r="RUW491" s="157" t="s">
        <v>1274</v>
      </c>
      <c r="RUX491" s="157" t="s">
        <v>1274</v>
      </c>
      <c r="RUY491" s="157" t="s">
        <v>1274</v>
      </c>
      <c r="RUZ491" s="157" t="s">
        <v>1274</v>
      </c>
      <c r="RVA491" s="157" t="s">
        <v>1274</v>
      </c>
      <c r="RVB491" s="157" t="s">
        <v>1274</v>
      </c>
      <c r="RVC491" s="157" t="s">
        <v>1274</v>
      </c>
      <c r="RVD491" s="157" t="s">
        <v>1274</v>
      </c>
      <c r="RVE491" s="157" t="s">
        <v>1274</v>
      </c>
      <c r="RVF491" s="157" t="s">
        <v>1274</v>
      </c>
      <c r="RVG491" s="157" t="s">
        <v>1274</v>
      </c>
      <c r="RVH491" s="157" t="s">
        <v>1274</v>
      </c>
      <c r="RVI491" s="157" t="s">
        <v>1274</v>
      </c>
      <c r="RVJ491" s="157" t="s">
        <v>1274</v>
      </c>
      <c r="RVK491" s="157" t="s">
        <v>1274</v>
      </c>
      <c r="RVL491" s="157" t="s">
        <v>1274</v>
      </c>
      <c r="RVM491" s="157" t="s">
        <v>1274</v>
      </c>
      <c r="RVN491" s="157" t="s">
        <v>1274</v>
      </c>
      <c r="RVO491" s="157" t="s">
        <v>1274</v>
      </c>
      <c r="RVP491" s="157" t="s">
        <v>1274</v>
      </c>
      <c r="RVQ491" s="157" t="s">
        <v>1274</v>
      </c>
      <c r="RVR491" s="157" t="s">
        <v>1274</v>
      </c>
      <c r="RVS491" s="157" t="s">
        <v>1274</v>
      </c>
      <c r="RVT491" s="157" t="s">
        <v>1274</v>
      </c>
      <c r="RVU491" s="157" t="s">
        <v>1274</v>
      </c>
      <c r="RVV491" s="157" t="s">
        <v>1274</v>
      </c>
      <c r="RVW491" s="157" t="s">
        <v>1274</v>
      </c>
      <c r="RVX491" s="157" t="s">
        <v>1274</v>
      </c>
      <c r="RVY491" s="157" t="s">
        <v>1274</v>
      </c>
      <c r="RVZ491" s="157" t="s">
        <v>1274</v>
      </c>
      <c r="RWA491" s="157" t="s">
        <v>1274</v>
      </c>
      <c r="RWB491" s="157" t="s">
        <v>1274</v>
      </c>
      <c r="RWC491" s="157" t="s">
        <v>1274</v>
      </c>
      <c r="RWD491" s="157" t="s">
        <v>1274</v>
      </c>
      <c r="RWE491" s="157" t="s">
        <v>1274</v>
      </c>
      <c r="RWF491" s="157" t="s">
        <v>1274</v>
      </c>
      <c r="RWG491" s="157" t="s">
        <v>1274</v>
      </c>
      <c r="RWH491" s="157" t="s">
        <v>1274</v>
      </c>
      <c r="RWI491" s="157" t="s">
        <v>1274</v>
      </c>
      <c r="RWJ491" s="157" t="s">
        <v>1274</v>
      </c>
      <c r="RWK491" s="157" t="s">
        <v>1274</v>
      </c>
      <c r="RWL491" s="157" t="s">
        <v>1274</v>
      </c>
      <c r="RWM491" s="157" t="s">
        <v>1274</v>
      </c>
      <c r="RWN491" s="157" t="s">
        <v>1274</v>
      </c>
      <c r="RWO491" s="157" t="s">
        <v>1274</v>
      </c>
      <c r="RWP491" s="157" t="s">
        <v>1274</v>
      </c>
      <c r="RWQ491" s="157" t="s">
        <v>1274</v>
      </c>
      <c r="RWR491" s="157" t="s">
        <v>1274</v>
      </c>
      <c r="RWS491" s="157" t="s">
        <v>1274</v>
      </c>
      <c r="RWT491" s="157" t="s">
        <v>1274</v>
      </c>
      <c r="RWU491" s="157" t="s">
        <v>1274</v>
      </c>
      <c r="RWV491" s="157" t="s">
        <v>1274</v>
      </c>
      <c r="RWW491" s="157" t="s">
        <v>1274</v>
      </c>
      <c r="RWX491" s="157" t="s">
        <v>1274</v>
      </c>
      <c r="RWY491" s="157" t="s">
        <v>1274</v>
      </c>
      <c r="RWZ491" s="157" t="s">
        <v>1274</v>
      </c>
      <c r="RXA491" s="157" t="s">
        <v>1274</v>
      </c>
      <c r="RXB491" s="157" t="s">
        <v>1274</v>
      </c>
      <c r="RXC491" s="157" t="s">
        <v>1274</v>
      </c>
      <c r="RXD491" s="157" t="s">
        <v>1274</v>
      </c>
      <c r="RXE491" s="157" t="s">
        <v>1274</v>
      </c>
      <c r="RXF491" s="157" t="s">
        <v>1274</v>
      </c>
      <c r="RXG491" s="157" t="s">
        <v>1274</v>
      </c>
      <c r="RXH491" s="157" t="s">
        <v>1274</v>
      </c>
      <c r="RXI491" s="157" t="s">
        <v>1274</v>
      </c>
      <c r="RXJ491" s="157" t="s">
        <v>1274</v>
      </c>
      <c r="RXK491" s="157" t="s">
        <v>1274</v>
      </c>
      <c r="RXL491" s="157" t="s">
        <v>1274</v>
      </c>
      <c r="RXM491" s="157" t="s">
        <v>1274</v>
      </c>
      <c r="RXN491" s="157" t="s">
        <v>1274</v>
      </c>
      <c r="RXO491" s="157" t="s">
        <v>1274</v>
      </c>
      <c r="RXP491" s="157" t="s">
        <v>1274</v>
      </c>
      <c r="RXQ491" s="157" t="s">
        <v>1274</v>
      </c>
      <c r="RXR491" s="157" t="s">
        <v>1274</v>
      </c>
      <c r="RXS491" s="157" t="s">
        <v>1274</v>
      </c>
      <c r="RXT491" s="157" t="s">
        <v>1274</v>
      </c>
      <c r="RXU491" s="157" t="s">
        <v>1274</v>
      </c>
      <c r="RXV491" s="157" t="s">
        <v>1274</v>
      </c>
      <c r="RXW491" s="157" t="s">
        <v>1274</v>
      </c>
      <c r="RXX491" s="157" t="s">
        <v>1274</v>
      </c>
      <c r="RXY491" s="157" t="s">
        <v>1274</v>
      </c>
      <c r="RXZ491" s="157" t="s">
        <v>1274</v>
      </c>
      <c r="RYA491" s="157" t="s">
        <v>1274</v>
      </c>
      <c r="RYB491" s="157" t="s">
        <v>1274</v>
      </c>
      <c r="RYC491" s="157" t="s">
        <v>1274</v>
      </c>
      <c r="RYD491" s="157" t="s">
        <v>1274</v>
      </c>
      <c r="RYE491" s="157" t="s">
        <v>1274</v>
      </c>
      <c r="RYF491" s="157" t="s">
        <v>1274</v>
      </c>
      <c r="RYG491" s="157" t="s">
        <v>1274</v>
      </c>
      <c r="RYH491" s="157" t="s">
        <v>1274</v>
      </c>
      <c r="RYI491" s="157" t="s">
        <v>1274</v>
      </c>
      <c r="RYJ491" s="157" t="s">
        <v>1274</v>
      </c>
      <c r="RYK491" s="157" t="s">
        <v>1274</v>
      </c>
      <c r="RYL491" s="157" t="s">
        <v>1274</v>
      </c>
      <c r="RYM491" s="157" t="s">
        <v>1274</v>
      </c>
      <c r="RYN491" s="157" t="s">
        <v>1274</v>
      </c>
      <c r="RYO491" s="157" t="s">
        <v>1274</v>
      </c>
      <c r="RYP491" s="157" t="s">
        <v>1274</v>
      </c>
      <c r="RYQ491" s="157" t="s">
        <v>1274</v>
      </c>
      <c r="RYR491" s="157" t="s">
        <v>1274</v>
      </c>
      <c r="RYS491" s="157" t="s">
        <v>1274</v>
      </c>
      <c r="RYT491" s="157" t="s">
        <v>1274</v>
      </c>
      <c r="RYU491" s="157" t="s">
        <v>1274</v>
      </c>
      <c r="RYV491" s="157" t="s">
        <v>1274</v>
      </c>
      <c r="RYW491" s="157" t="s">
        <v>1274</v>
      </c>
      <c r="RYX491" s="157" t="s">
        <v>1274</v>
      </c>
      <c r="RYY491" s="157" t="s">
        <v>1274</v>
      </c>
      <c r="RYZ491" s="157" t="s">
        <v>1274</v>
      </c>
      <c r="RZA491" s="157" t="s">
        <v>1274</v>
      </c>
      <c r="RZB491" s="157" t="s">
        <v>1274</v>
      </c>
      <c r="RZC491" s="157" t="s">
        <v>1274</v>
      </c>
      <c r="RZD491" s="157" t="s">
        <v>1274</v>
      </c>
      <c r="RZE491" s="157" t="s">
        <v>1274</v>
      </c>
      <c r="RZF491" s="157" t="s">
        <v>1274</v>
      </c>
      <c r="RZG491" s="157" t="s">
        <v>1274</v>
      </c>
      <c r="RZH491" s="157" t="s">
        <v>1274</v>
      </c>
      <c r="RZI491" s="157" t="s">
        <v>1274</v>
      </c>
      <c r="RZJ491" s="157" t="s">
        <v>1274</v>
      </c>
      <c r="RZK491" s="157" t="s">
        <v>1274</v>
      </c>
      <c r="RZL491" s="157" t="s">
        <v>1274</v>
      </c>
      <c r="RZM491" s="157" t="s">
        <v>1274</v>
      </c>
      <c r="RZN491" s="157" t="s">
        <v>1274</v>
      </c>
      <c r="RZO491" s="157" t="s">
        <v>1274</v>
      </c>
      <c r="RZP491" s="157" t="s">
        <v>1274</v>
      </c>
      <c r="RZQ491" s="157" t="s">
        <v>1274</v>
      </c>
      <c r="RZR491" s="157" t="s">
        <v>1274</v>
      </c>
      <c r="RZS491" s="157" t="s">
        <v>1274</v>
      </c>
      <c r="RZT491" s="157" t="s">
        <v>1274</v>
      </c>
      <c r="RZU491" s="157" t="s">
        <v>1274</v>
      </c>
      <c r="RZV491" s="157" t="s">
        <v>1274</v>
      </c>
      <c r="RZW491" s="157" t="s">
        <v>1274</v>
      </c>
      <c r="RZX491" s="157" t="s">
        <v>1274</v>
      </c>
      <c r="RZY491" s="157" t="s">
        <v>1274</v>
      </c>
      <c r="RZZ491" s="157" t="s">
        <v>1274</v>
      </c>
      <c r="SAA491" s="157" t="s">
        <v>1274</v>
      </c>
      <c r="SAB491" s="157" t="s">
        <v>1274</v>
      </c>
      <c r="SAC491" s="157" t="s">
        <v>1274</v>
      </c>
      <c r="SAD491" s="157" t="s">
        <v>1274</v>
      </c>
      <c r="SAE491" s="157" t="s">
        <v>1274</v>
      </c>
      <c r="SAF491" s="157" t="s">
        <v>1274</v>
      </c>
      <c r="SAG491" s="157" t="s">
        <v>1274</v>
      </c>
      <c r="SAH491" s="157" t="s">
        <v>1274</v>
      </c>
      <c r="SAI491" s="157" t="s">
        <v>1274</v>
      </c>
      <c r="SAJ491" s="157" t="s">
        <v>1274</v>
      </c>
      <c r="SAK491" s="157" t="s">
        <v>1274</v>
      </c>
      <c r="SAL491" s="157" t="s">
        <v>1274</v>
      </c>
      <c r="SAM491" s="157" t="s">
        <v>1274</v>
      </c>
      <c r="SAN491" s="157" t="s">
        <v>1274</v>
      </c>
      <c r="SAO491" s="157" t="s">
        <v>1274</v>
      </c>
      <c r="SAP491" s="157" t="s">
        <v>1274</v>
      </c>
      <c r="SAQ491" s="157" t="s">
        <v>1274</v>
      </c>
      <c r="SAR491" s="157" t="s">
        <v>1274</v>
      </c>
      <c r="SAS491" s="157" t="s">
        <v>1274</v>
      </c>
      <c r="SAT491" s="157" t="s">
        <v>1274</v>
      </c>
      <c r="SAU491" s="157" t="s">
        <v>1274</v>
      </c>
      <c r="SAV491" s="157" t="s">
        <v>1274</v>
      </c>
      <c r="SAW491" s="157" t="s">
        <v>1274</v>
      </c>
      <c r="SAX491" s="157" t="s">
        <v>1274</v>
      </c>
      <c r="SAY491" s="157" t="s">
        <v>1274</v>
      </c>
      <c r="SAZ491" s="157" t="s">
        <v>1274</v>
      </c>
      <c r="SBA491" s="157" t="s">
        <v>1274</v>
      </c>
      <c r="SBB491" s="157" t="s">
        <v>1274</v>
      </c>
      <c r="SBC491" s="157" t="s">
        <v>1274</v>
      </c>
      <c r="SBD491" s="157" t="s">
        <v>1274</v>
      </c>
      <c r="SBE491" s="157" t="s">
        <v>1274</v>
      </c>
      <c r="SBF491" s="157" t="s">
        <v>1274</v>
      </c>
      <c r="SBG491" s="157" t="s">
        <v>1274</v>
      </c>
      <c r="SBH491" s="157" t="s">
        <v>1274</v>
      </c>
      <c r="SBI491" s="157" t="s">
        <v>1274</v>
      </c>
      <c r="SBJ491" s="157" t="s">
        <v>1274</v>
      </c>
      <c r="SBK491" s="157" t="s">
        <v>1274</v>
      </c>
      <c r="SBL491" s="157" t="s">
        <v>1274</v>
      </c>
      <c r="SBM491" s="157" t="s">
        <v>1274</v>
      </c>
      <c r="SBN491" s="157" t="s">
        <v>1274</v>
      </c>
      <c r="SBO491" s="157" t="s">
        <v>1274</v>
      </c>
      <c r="SBP491" s="157" t="s">
        <v>1274</v>
      </c>
      <c r="SBQ491" s="157" t="s">
        <v>1274</v>
      </c>
      <c r="SBR491" s="157" t="s">
        <v>1274</v>
      </c>
      <c r="SBS491" s="157" t="s">
        <v>1274</v>
      </c>
      <c r="SBT491" s="157" t="s">
        <v>1274</v>
      </c>
      <c r="SBU491" s="157" t="s">
        <v>1274</v>
      </c>
      <c r="SBV491" s="157" t="s">
        <v>1274</v>
      </c>
      <c r="SBW491" s="157" t="s">
        <v>1274</v>
      </c>
      <c r="SBX491" s="157" t="s">
        <v>1274</v>
      </c>
      <c r="SBY491" s="157" t="s">
        <v>1274</v>
      </c>
      <c r="SBZ491" s="157" t="s">
        <v>1274</v>
      </c>
      <c r="SCA491" s="157" t="s">
        <v>1274</v>
      </c>
      <c r="SCB491" s="157" t="s">
        <v>1274</v>
      </c>
      <c r="SCC491" s="157" t="s">
        <v>1274</v>
      </c>
      <c r="SCD491" s="157" t="s">
        <v>1274</v>
      </c>
      <c r="SCE491" s="157" t="s">
        <v>1274</v>
      </c>
      <c r="SCF491" s="157" t="s">
        <v>1274</v>
      </c>
      <c r="SCG491" s="157" t="s">
        <v>1274</v>
      </c>
      <c r="SCH491" s="157" t="s">
        <v>1274</v>
      </c>
      <c r="SCI491" s="157" t="s">
        <v>1274</v>
      </c>
      <c r="SCJ491" s="157" t="s">
        <v>1274</v>
      </c>
      <c r="SCK491" s="157" t="s">
        <v>1274</v>
      </c>
      <c r="SCL491" s="157" t="s">
        <v>1274</v>
      </c>
      <c r="SCM491" s="157" t="s">
        <v>1274</v>
      </c>
      <c r="SCN491" s="157" t="s">
        <v>1274</v>
      </c>
      <c r="SCO491" s="157" t="s">
        <v>1274</v>
      </c>
      <c r="SCP491" s="157" t="s">
        <v>1274</v>
      </c>
      <c r="SCQ491" s="157" t="s">
        <v>1274</v>
      </c>
      <c r="SCR491" s="157" t="s">
        <v>1274</v>
      </c>
      <c r="SCS491" s="157" t="s">
        <v>1274</v>
      </c>
      <c r="SCT491" s="157" t="s">
        <v>1274</v>
      </c>
      <c r="SCU491" s="157" t="s">
        <v>1274</v>
      </c>
      <c r="SCV491" s="157" t="s">
        <v>1274</v>
      </c>
      <c r="SCW491" s="157" t="s">
        <v>1274</v>
      </c>
      <c r="SCX491" s="157" t="s">
        <v>1274</v>
      </c>
      <c r="SCY491" s="157" t="s">
        <v>1274</v>
      </c>
      <c r="SCZ491" s="157" t="s">
        <v>1274</v>
      </c>
      <c r="SDA491" s="157" t="s">
        <v>1274</v>
      </c>
      <c r="SDB491" s="157" t="s">
        <v>1274</v>
      </c>
      <c r="SDC491" s="157" t="s">
        <v>1274</v>
      </c>
      <c r="SDD491" s="157" t="s">
        <v>1274</v>
      </c>
      <c r="SDE491" s="157" t="s">
        <v>1274</v>
      </c>
      <c r="SDF491" s="157" t="s">
        <v>1274</v>
      </c>
      <c r="SDG491" s="157" t="s">
        <v>1274</v>
      </c>
      <c r="SDH491" s="157" t="s">
        <v>1274</v>
      </c>
      <c r="SDI491" s="157" t="s">
        <v>1274</v>
      </c>
      <c r="SDJ491" s="157" t="s">
        <v>1274</v>
      </c>
      <c r="SDK491" s="157" t="s">
        <v>1274</v>
      </c>
      <c r="SDL491" s="157" t="s">
        <v>1274</v>
      </c>
      <c r="SDM491" s="157" t="s">
        <v>1274</v>
      </c>
      <c r="SDN491" s="157" t="s">
        <v>1274</v>
      </c>
      <c r="SDO491" s="157" t="s">
        <v>1274</v>
      </c>
      <c r="SDP491" s="157" t="s">
        <v>1274</v>
      </c>
      <c r="SDQ491" s="157" t="s">
        <v>1274</v>
      </c>
      <c r="SDR491" s="157" t="s">
        <v>1274</v>
      </c>
      <c r="SDS491" s="157" t="s">
        <v>1274</v>
      </c>
      <c r="SDT491" s="157" t="s">
        <v>1274</v>
      </c>
      <c r="SDU491" s="157" t="s">
        <v>1274</v>
      </c>
      <c r="SDV491" s="157" t="s">
        <v>1274</v>
      </c>
      <c r="SDW491" s="157" t="s">
        <v>1274</v>
      </c>
      <c r="SDX491" s="157" t="s">
        <v>1274</v>
      </c>
      <c r="SDY491" s="157" t="s">
        <v>1274</v>
      </c>
      <c r="SDZ491" s="157" t="s">
        <v>1274</v>
      </c>
      <c r="SEA491" s="157" t="s">
        <v>1274</v>
      </c>
      <c r="SEB491" s="157" t="s">
        <v>1274</v>
      </c>
      <c r="SEC491" s="157" t="s">
        <v>1274</v>
      </c>
      <c r="SED491" s="157" t="s">
        <v>1274</v>
      </c>
      <c r="SEE491" s="157" t="s">
        <v>1274</v>
      </c>
      <c r="SEF491" s="157" t="s">
        <v>1274</v>
      </c>
      <c r="SEG491" s="157" t="s">
        <v>1274</v>
      </c>
      <c r="SEH491" s="157" t="s">
        <v>1274</v>
      </c>
      <c r="SEI491" s="157" t="s">
        <v>1274</v>
      </c>
      <c r="SEJ491" s="157" t="s">
        <v>1274</v>
      </c>
      <c r="SEK491" s="157" t="s">
        <v>1274</v>
      </c>
      <c r="SEL491" s="157" t="s">
        <v>1274</v>
      </c>
      <c r="SEM491" s="157" t="s">
        <v>1274</v>
      </c>
      <c r="SEN491" s="157" t="s">
        <v>1274</v>
      </c>
      <c r="SEO491" s="157" t="s">
        <v>1274</v>
      </c>
      <c r="SEP491" s="157" t="s">
        <v>1274</v>
      </c>
      <c r="SEQ491" s="157" t="s">
        <v>1274</v>
      </c>
      <c r="SER491" s="157" t="s">
        <v>1274</v>
      </c>
      <c r="SES491" s="157" t="s">
        <v>1274</v>
      </c>
      <c r="SET491" s="157" t="s">
        <v>1274</v>
      </c>
      <c r="SEU491" s="157" t="s">
        <v>1274</v>
      </c>
      <c r="SEV491" s="157" t="s">
        <v>1274</v>
      </c>
      <c r="SEW491" s="157" t="s">
        <v>1274</v>
      </c>
      <c r="SEX491" s="157" t="s">
        <v>1274</v>
      </c>
      <c r="SEY491" s="157" t="s">
        <v>1274</v>
      </c>
      <c r="SEZ491" s="157" t="s">
        <v>1274</v>
      </c>
      <c r="SFA491" s="157" t="s">
        <v>1274</v>
      </c>
      <c r="SFB491" s="157" t="s">
        <v>1274</v>
      </c>
      <c r="SFC491" s="157" t="s">
        <v>1274</v>
      </c>
      <c r="SFD491" s="157" t="s">
        <v>1274</v>
      </c>
      <c r="SFE491" s="157" t="s">
        <v>1274</v>
      </c>
      <c r="SFF491" s="157" t="s">
        <v>1274</v>
      </c>
      <c r="SFG491" s="157" t="s">
        <v>1274</v>
      </c>
      <c r="SFH491" s="157" t="s">
        <v>1274</v>
      </c>
      <c r="SFI491" s="157" t="s">
        <v>1274</v>
      </c>
      <c r="SFJ491" s="157" t="s">
        <v>1274</v>
      </c>
      <c r="SFK491" s="157" t="s">
        <v>1274</v>
      </c>
      <c r="SFL491" s="157" t="s">
        <v>1274</v>
      </c>
      <c r="SFM491" s="157" t="s">
        <v>1274</v>
      </c>
      <c r="SFN491" s="157" t="s">
        <v>1274</v>
      </c>
      <c r="SFO491" s="157" t="s">
        <v>1274</v>
      </c>
      <c r="SFP491" s="157" t="s">
        <v>1274</v>
      </c>
      <c r="SFQ491" s="157" t="s">
        <v>1274</v>
      </c>
      <c r="SFR491" s="157" t="s">
        <v>1274</v>
      </c>
      <c r="SFS491" s="157" t="s">
        <v>1274</v>
      </c>
      <c r="SFT491" s="157" t="s">
        <v>1274</v>
      </c>
      <c r="SFU491" s="157" t="s">
        <v>1274</v>
      </c>
      <c r="SFV491" s="157" t="s">
        <v>1274</v>
      </c>
      <c r="SFW491" s="157" t="s">
        <v>1274</v>
      </c>
      <c r="SFX491" s="157" t="s">
        <v>1274</v>
      </c>
      <c r="SFY491" s="157" t="s">
        <v>1274</v>
      </c>
      <c r="SFZ491" s="157" t="s">
        <v>1274</v>
      </c>
      <c r="SGA491" s="157" t="s">
        <v>1274</v>
      </c>
      <c r="SGB491" s="157" t="s">
        <v>1274</v>
      </c>
      <c r="SGC491" s="157" t="s">
        <v>1274</v>
      </c>
      <c r="SGD491" s="157" t="s">
        <v>1274</v>
      </c>
      <c r="SGE491" s="157" t="s">
        <v>1274</v>
      </c>
      <c r="SGF491" s="157" t="s">
        <v>1274</v>
      </c>
      <c r="SGG491" s="157" t="s">
        <v>1274</v>
      </c>
      <c r="SGH491" s="157" t="s">
        <v>1274</v>
      </c>
      <c r="SGI491" s="157" t="s">
        <v>1274</v>
      </c>
      <c r="SGJ491" s="157" t="s">
        <v>1274</v>
      </c>
      <c r="SGK491" s="157" t="s">
        <v>1274</v>
      </c>
      <c r="SGL491" s="157" t="s">
        <v>1274</v>
      </c>
      <c r="SGM491" s="157" t="s">
        <v>1274</v>
      </c>
      <c r="SGN491" s="157" t="s">
        <v>1274</v>
      </c>
      <c r="SGO491" s="157" t="s">
        <v>1274</v>
      </c>
      <c r="SGP491" s="157" t="s">
        <v>1274</v>
      </c>
      <c r="SGQ491" s="157" t="s">
        <v>1274</v>
      </c>
      <c r="SGR491" s="157" t="s">
        <v>1274</v>
      </c>
      <c r="SGS491" s="157" t="s">
        <v>1274</v>
      </c>
      <c r="SGT491" s="157" t="s">
        <v>1274</v>
      </c>
      <c r="SGU491" s="157" t="s">
        <v>1274</v>
      </c>
      <c r="SGV491" s="157" t="s">
        <v>1274</v>
      </c>
      <c r="SGW491" s="157" t="s">
        <v>1274</v>
      </c>
      <c r="SGX491" s="157" t="s">
        <v>1274</v>
      </c>
      <c r="SGY491" s="157" t="s">
        <v>1274</v>
      </c>
      <c r="SGZ491" s="157" t="s">
        <v>1274</v>
      </c>
      <c r="SHA491" s="157" t="s">
        <v>1274</v>
      </c>
      <c r="SHB491" s="157" t="s">
        <v>1274</v>
      </c>
      <c r="SHC491" s="157" t="s">
        <v>1274</v>
      </c>
      <c r="SHD491" s="157" t="s">
        <v>1274</v>
      </c>
      <c r="SHE491" s="157" t="s">
        <v>1274</v>
      </c>
      <c r="SHF491" s="157" t="s">
        <v>1274</v>
      </c>
      <c r="SHG491" s="157" t="s">
        <v>1274</v>
      </c>
      <c r="SHH491" s="157" t="s">
        <v>1274</v>
      </c>
      <c r="SHI491" s="157" t="s">
        <v>1274</v>
      </c>
      <c r="SHJ491" s="157" t="s">
        <v>1274</v>
      </c>
      <c r="SHK491" s="157" t="s">
        <v>1274</v>
      </c>
      <c r="SHL491" s="157" t="s">
        <v>1274</v>
      </c>
      <c r="SHM491" s="157" t="s">
        <v>1274</v>
      </c>
      <c r="SHN491" s="157" t="s">
        <v>1274</v>
      </c>
      <c r="SHO491" s="157" t="s">
        <v>1274</v>
      </c>
      <c r="SHP491" s="157" t="s">
        <v>1274</v>
      </c>
      <c r="SHQ491" s="157" t="s">
        <v>1274</v>
      </c>
      <c r="SHR491" s="157" t="s">
        <v>1274</v>
      </c>
      <c r="SHS491" s="157" t="s">
        <v>1274</v>
      </c>
      <c r="SHT491" s="157" t="s">
        <v>1274</v>
      </c>
      <c r="SHU491" s="157" t="s">
        <v>1274</v>
      </c>
      <c r="SHV491" s="157" t="s">
        <v>1274</v>
      </c>
      <c r="SHW491" s="157" t="s">
        <v>1274</v>
      </c>
      <c r="SHX491" s="157" t="s">
        <v>1274</v>
      </c>
      <c r="SHY491" s="157" t="s">
        <v>1274</v>
      </c>
      <c r="SHZ491" s="157" t="s">
        <v>1274</v>
      </c>
      <c r="SIA491" s="157" t="s">
        <v>1274</v>
      </c>
      <c r="SIB491" s="157" t="s">
        <v>1274</v>
      </c>
      <c r="SIC491" s="157" t="s">
        <v>1274</v>
      </c>
      <c r="SID491" s="157" t="s">
        <v>1274</v>
      </c>
      <c r="SIE491" s="157" t="s">
        <v>1274</v>
      </c>
      <c r="SIF491" s="157" t="s">
        <v>1274</v>
      </c>
      <c r="SIG491" s="157" t="s">
        <v>1274</v>
      </c>
      <c r="SIH491" s="157" t="s">
        <v>1274</v>
      </c>
      <c r="SII491" s="157" t="s">
        <v>1274</v>
      </c>
      <c r="SIJ491" s="157" t="s">
        <v>1274</v>
      </c>
      <c r="SIK491" s="157" t="s">
        <v>1274</v>
      </c>
      <c r="SIL491" s="157" t="s">
        <v>1274</v>
      </c>
      <c r="SIM491" s="157" t="s">
        <v>1274</v>
      </c>
      <c r="SIN491" s="157" t="s">
        <v>1274</v>
      </c>
      <c r="SIO491" s="157" t="s">
        <v>1274</v>
      </c>
      <c r="SIP491" s="157" t="s">
        <v>1274</v>
      </c>
      <c r="SIQ491" s="157" t="s">
        <v>1274</v>
      </c>
      <c r="SIR491" s="157" t="s">
        <v>1274</v>
      </c>
      <c r="SIS491" s="157" t="s">
        <v>1274</v>
      </c>
      <c r="SIT491" s="157" t="s">
        <v>1274</v>
      </c>
      <c r="SIU491" s="157" t="s">
        <v>1274</v>
      </c>
      <c r="SIV491" s="157" t="s">
        <v>1274</v>
      </c>
      <c r="SIW491" s="157" t="s">
        <v>1274</v>
      </c>
      <c r="SIX491" s="157" t="s">
        <v>1274</v>
      </c>
      <c r="SIY491" s="157" t="s">
        <v>1274</v>
      </c>
      <c r="SIZ491" s="157" t="s">
        <v>1274</v>
      </c>
      <c r="SJA491" s="157" t="s">
        <v>1274</v>
      </c>
      <c r="SJB491" s="157" t="s">
        <v>1274</v>
      </c>
      <c r="SJC491" s="157" t="s">
        <v>1274</v>
      </c>
      <c r="SJD491" s="157" t="s">
        <v>1274</v>
      </c>
      <c r="SJE491" s="157" t="s">
        <v>1274</v>
      </c>
      <c r="SJF491" s="157" t="s">
        <v>1274</v>
      </c>
      <c r="SJG491" s="157" t="s">
        <v>1274</v>
      </c>
      <c r="SJH491" s="157" t="s">
        <v>1274</v>
      </c>
      <c r="SJI491" s="157" t="s">
        <v>1274</v>
      </c>
      <c r="SJJ491" s="157" t="s">
        <v>1274</v>
      </c>
      <c r="SJK491" s="157" t="s">
        <v>1274</v>
      </c>
      <c r="SJL491" s="157" t="s">
        <v>1274</v>
      </c>
      <c r="SJM491" s="157" t="s">
        <v>1274</v>
      </c>
      <c r="SJN491" s="157" t="s">
        <v>1274</v>
      </c>
      <c r="SJO491" s="157" t="s">
        <v>1274</v>
      </c>
      <c r="SJP491" s="157" t="s">
        <v>1274</v>
      </c>
      <c r="SJQ491" s="157" t="s">
        <v>1274</v>
      </c>
      <c r="SJR491" s="157" t="s">
        <v>1274</v>
      </c>
      <c r="SJS491" s="157" t="s">
        <v>1274</v>
      </c>
      <c r="SJT491" s="157" t="s">
        <v>1274</v>
      </c>
      <c r="SJU491" s="157" t="s">
        <v>1274</v>
      </c>
      <c r="SJV491" s="157" t="s">
        <v>1274</v>
      </c>
      <c r="SJW491" s="157" t="s">
        <v>1274</v>
      </c>
      <c r="SJX491" s="157" t="s">
        <v>1274</v>
      </c>
      <c r="SJY491" s="157" t="s">
        <v>1274</v>
      </c>
      <c r="SJZ491" s="157" t="s">
        <v>1274</v>
      </c>
      <c r="SKA491" s="157" t="s">
        <v>1274</v>
      </c>
      <c r="SKB491" s="157" t="s">
        <v>1274</v>
      </c>
      <c r="SKC491" s="157" t="s">
        <v>1274</v>
      </c>
      <c r="SKD491" s="157" t="s">
        <v>1274</v>
      </c>
      <c r="SKE491" s="157" t="s">
        <v>1274</v>
      </c>
      <c r="SKF491" s="157" t="s">
        <v>1274</v>
      </c>
      <c r="SKG491" s="157" t="s">
        <v>1274</v>
      </c>
      <c r="SKH491" s="157" t="s">
        <v>1274</v>
      </c>
      <c r="SKI491" s="157" t="s">
        <v>1274</v>
      </c>
      <c r="SKJ491" s="157" t="s">
        <v>1274</v>
      </c>
      <c r="SKK491" s="157" t="s">
        <v>1274</v>
      </c>
      <c r="SKL491" s="157" t="s">
        <v>1274</v>
      </c>
      <c r="SKM491" s="157" t="s">
        <v>1274</v>
      </c>
      <c r="SKN491" s="157" t="s">
        <v>1274</v>
      </c>
      <c r="SKO491" s="157" t="s">
        <v>1274</v>
      </c>
      <c r="SKP491" s="157" t="s">
        <v>1274</v>
      </c>
      <c r="SKQ491" s="157" t="s">
        <v>1274</v>
      </c>
      <c r="SKR491" s="157" t="s">
        <v>1274</v>
      </c>
      <c r="SKS491" s="157" t="s">
        <v>1274</v>
      </c>
      <c r="SKT491" s="157" t="s">
        <v>1274</v>
      </c>
      <c r="SKU491" s="157" t="s">
        <v>1274</v>
      </c>
      <c r="SKV491" s="157" t="s">
        <v>1274</v>
      </c>
      <c r="SKW491" s="157" t="s">
        <v>1274</v>
      </c>
      <c r="SKX491" s="157" t="s">
        <v>1274</v>
      </c>
      <c r="SKY491" s="157" t="s">
        <v>1274</v>
      </c>
      <c r="SKZ491" s="157" t="s">
        <v>1274</v>
      </c>
      <c r="SLA491" s="157" t="s">
        <v>1274</v>
      </c>
      <c r="SLB491" s="157" t="s">
        <v>1274</v>
      </c>
      <c r="SLC491" s="157" t="s">
        <v>1274</v>
      </c>
      <c r="SLD491" s="157" t="s">
        <v>1274</v>
      </c>
      <c r="SLE491" s="157" t="s">
        <v>1274</v>
      </c>
      <c r="SLF491" s="157" t="s">
        <v>1274</v>
      </c>
      <c r="SLG491" s="157" t="s">
        <v>1274</v>
      </c>
      <c r="SLH491" s="157" t="s">
        <v>1274</v>
      </c>
      <c r="SLI491" s="157" t="s">
        <v>1274</v>
      </c>
      <c r="SLJ491" s="157" t="s">
        <v>1274</v>
      </c>
      <c r="SLK491" s="157" t="s">
        <v>1274</v>
      </c>
      <c r="SLL491" s="157" t="s">
        <v>1274</v>
      </c>
      <c r="SLM491" s="157" t="s">
        <v>1274</v>
      </c>
      <c r="SLN491" s="157" t="s">
        <v>1274</v>
      </c>
      <c r="SLO491" s="157" t="s">
        <v>1274</v>
      </c>
      <c r="SLP491" s="157" t="s">
        <v>1274</v>
      </c>
      <c r="SLQ491" s="157" t="s">
        <v>1274</v>
      </c>
      <c r="SLR491" s="157" t="s">
        <v>1274</v>
      </c>
      <c r="SLS491" s="157" t="s">
        <v>1274</v>
      </c>
      <c r="SLT491" s="157" t="s">
        <v>1274</v>
      </c>
      <c r="SLU491" s="157" t="s">
        <v>1274</v>
      </c>
      <c r="SLV491" s="157" t="s">
        <v>1274</v>
      </c>
      <c r="SLW491" s="157" t="s">
        <v>1274</v>
      </c>
      <c r="SLX491" s="157" t="s">
        <v>1274</v>
      </c>
      <c r="SLY491" s="157" t="s">
        <v>1274</v>
      </c>
      <c r="SLZ491" s="157" t="s">
        <v>1274</v>
      </c>
      <c r="SMA491" s="157" t="s">
        <v>1274</v>
      </c>
      <c r="SMB491" s="157" t="s">
        <v>1274</v>
      </c>
      <c r="SMC491" s="157" t="s">
        <v>1274</v>
      </c>
      <c r="SMD491" s="157" t="s">
        <v>1274</v>
      </c>
      <c r="SME491" s="157" t="s">
        <v>1274</v>
      </c>
      <c r="SMF491" s="157" t="s">
        <v>1274</v>
      </c>
      <c r="SMG491" s="157" t="s">
        <v>1274</v>
      </c>
      <c r="SMH491" s="157" t="s">
        <v>1274</v>
      </c>
      <c r="SMI491" s="157" t="s">
        <v>1274</v>
      </c>
      <c r="SMJ491" s="157" t="s">
        <v>1274</v>
      </c>
      <c r="SMK491" s="157" t="s">
        <v>1274</v>
      </c>
      <c r="SML491" s="157" t="s">
        <v>1274</v>
      </c>
      <c r="SMM491" s="157" t="s">
        <v>1274</v>
      </c>
      <c r="SMN491" s="157" t="s">
        <v>1274</v>
      </c>
      <c r="SMO491" s="157" t="s">
        <v>1274</v>
      </c>
      <c r="SMP491" s="157" t="s">
        <v>1274</v>
      </c>
      <c r="SMQ491" s="157" t="s">
        <v>1274</v>
      </c>
      <c r="SMR491" s="157" t="s">
        <v>1274</v>
      </c>
      <c r="SMS491" s="157" t="s">
        <v>1274</v>
      </c>
      <c r="SMT491" s="157" t="s">
        <v>1274</v>
      </c>
      <c r="SMU491" s="157" t="s">
        <v>1274</v>
      </c>
      <c r="SMV491" s="157" t="s">
        <v>1274</v>
      </c>
      <c r="SMW491" s="157" t="s">
        <v>1274</v>
      </c>
      <c r="SMX491" s="157" t="s">
        <v>1274</v>
      </c>
      <c r="SMY491" s="157" t="s">
        <v>1274</v>
      </c>
      <c r="SMZ491" s="157" t="s">
        <v>1274</v>
      </c>
      <c r="SNA491" s="157" t="s">
        <v>1274</v>
      </c>
      <c r="SNB491" s="157" t="s">
        <v>1274</v>
      </c>
      <c r="SNC491" s="157" t="s">
        <v>1274</v>
      </c>
      <c r="SND491" s="157" t="s">
        <v>1274</v>
      </c>
      <c r="SNE491" s="157" t="s">
        <v>1274</v>
      </c>
      <c r="SNF491" s="157" t="s">
        <v>1274</v>
      </c>
      <c r="SNG491" s="157" t="s">
        <v>1274</v>
      </c>
      <c r="SNH491" s="157" t="s">
        <v>1274</v>
      </c>
      <c r="SNI491" s="157" t="s">
        <v>1274</v>
      </c>
      <c r="SNJ491" s="157" t="s">
        <v>1274</v>
      </c>
      <c r="SNK491" s="157" t="s">
        <v>1274</v>
      </c>
      <c r="SNL491" s="157" t="s">
        <v>1274</v>
      </c>
      <c r="SNM491" s="157" t="s">
        <v>1274</v>
      </c>
      <c r="SNN491" s="157" t="s">
        <v>1274</v>
      </c>
      <c r="SNO491" s="157" t="s">
        <v>1274</v>
      </c>
      <c r="SNP491" s="157" t="s">
        <v>1274</v>
      </c>
      <c r="SNQ491" s="157" t="s">
        <v>1274</v>
      </c>
      <c r="SNR491" s="157" t="s">
        <v>1274</v>
      </c>
      <c r="SNS491" s="157" t="s">
        <v>1274</v>
      </c>
      <c r="SNT491" s="157" t="s">
        <v>1274</v>
      </c>
      <c r="SNU491" s="157" t="s">
        <v>1274</v>
      </c>
      <c r="SNV491" s="157" t="s">
        <v>1274</v>
      </c>
      <c r="SNW491" s="157" t="s">
        <v>1274</v>
      </c>
      <c r="SNX491" s="157" t="s">
        <v>1274</v>
      </c>
      <c r="SNY491" s="157" t="s">
        <v>1274</v>
      </c>
      <c r="SNZ491" s="157" t="s">
        <v>1274</v>
      </c>
      <c r="SOA491" s="157" t="s">
        <v>1274</v>
      </c>
      <c r="SOB491" s="157" t="s">
        <v>1274</v>
      </c>
      <c r="SOC491" s="157" t="s">
        <v>1274</v>
      </c>
      <c r="SOD491" s="157" t="s">
        <v>1274</v>
      </c>
      <c r="SOE491" s="157" t="s">
        <v>1274</v>
      </c>
      <c r="SOF491" s="157" t="s">
        <v>1274</v>
      </c>
      <c r="SOG491" s="157" t="s">
        <v>1274</v>
      </c>
      <c r="SOH491" s="157" t="s">
        <v>1274</v>
      </c>
      <c r="SOI491" s="157" t="s">
        <v>1274</v>
      </c>
      <c r="SOJ491" s="157" t="s">
        <v>1274</v>
      </c>
      <c r="SOK491" s="157" t="s">
        <v>1274</v>
      </c>
      <c r="SOL491" s="157" t="s">
        <v>1274</v>
      </c>
      <c r="SOM491" s="157" t="s">
        <v>1274</v>
      </c>
      <c r="SON491" s="157" t="s">
        <v>1274</v>
      </c>
      <c r="SOO491" s="157" t="s">
        <v>1274</v>
      </c>
      <c r="SOP491" s="157" t="s">
        <v>1274</v>
      </c>
      <c r="SOQ491" s="157" t="s">
        <v>1274</v>
      </c>
      <c r="SOR491" s="157" t="s">
        <v>1274</v>
      </c>
      <c r="SOS491" s="157" t="s">
        <v>1274</v>
      </c>
      <c r="SOT491" s="157" t="s">
        <v>1274</v>
      </c>
      <c r="SOU491" s="157" t="s">
        <v>1274</v>
      </c>
      <c r="SOV491" s="157" t="s">
        <v>1274</v>
      </c>
      <c r="SOW491" s="157" t="s">
        <v>1274</v>
      </c>
      <c r="SOX491" s="157" t="s">
        <v>1274</v>
      </c>
      <c r="SOY491" s="157" t="s">
        <v>1274</v>
      </c>
      <c r="SOZ491" s="157" t="s">
        <v>1274</v>
      </c>
      <c r="SPA491" s="157" t="s">
        <v>1274</v>
      </c>
      <c r="SPB491" s="157" t="s">
        <v>1274</v>
      </c>
      <c r="SPC491" s="157" t="s">
        <v>1274</v>
      </c>
      <c r="SPD491" s="157" t="s">
        <v>1274</v>
      </c>
      <c r="SPE491" s="157" t="s">
        <v>1274</v>
      </c>
      <c r="SPF491" s="157" t="s">
        <v>1274</v>
      </c>
      <c r="SPG491" s="157" t="s">
        <v>1274</v>
      </c>
      <c r="SPH491" s="157" t="s">
        <v>1274</v>
      </c>
      <c r="SPI491" s="157" t="s">
        <v>1274</v>
      </c>
      <c r="SPJ491" s="157" t="s">
        <v>1274</v>
      </c>
      <c r="SPK491" s="157" t="s">
        <v>1274</v>
      </c>
      <c r="SPL491" s="157" t="s">
        <v>1274</v>
      </c>
      <c r="SPM491" s="157" t="s">
        <v>1274</v>
      </c>
      <c r="SPN491" s="157" t="s">
        <v>1274</v>
      </c>
      <c r="SPO491" s="157" t="s">
        <v>1274</v>
      </c>
      <c r="SPP491" s="157" t="s">
        <v>1274</v>
      </c>
      <c r="SPQ491" s="157" t="s">
        <v>1274</v>
      </c>
      <c r="SPR491" s="157" t="s">
        <v>1274</v>
      </c>
      <c r="SPS491" s="157" t="s">
        <v>1274</v>
      </c>
      <c r="SPT491" s="157" t="s">
        <v>1274</v>
      </c>
      <c r="SPU491" s="157" t="s">
        <v>1274</v>
      </c>
      <c r="SPV491" s="157" t="s">
        <v>1274</v>
      </c>
      <c r="SPW491" s="157" t="s">
        <v>1274</v>
      </c>
      <c r="SPX491" s="157" t="s">
        <v>1274</v>
      </c>
      <c r="SPY491" s="157" t="s">
        <v>1274</v>
      </c>
      <c r="SPZ491" s="157" t="s">
        <v>1274</v>
      </c>
      <c r="SQA491" s="157" t="s">
        <v>1274</v>
      </c>
      <c r="SQB491" s="157" t="s">
        <v>1274</v>
      </c>
      <c r="SQC491" s="157" t="s">
        <v>1274</v>
      </c>
      <c r="SQD491" s="157" t="s">
        <v>1274</v>
      </c>
      <c r="SQE491" s="157" t="s">
        <v>1274</v>
      </c>
      <c r="SQF491" s="157" t="s">
        <v>1274</v>
      </c>
      <c r="SQG491" s="157" t="s">
        <v>1274</v>
      </c>
      <c r="SQH491" s="157" t="s">
        <v>1274</v>
      </c>
      <c r="SQI491" s="157" t="s">
        <v>1274</v>
      </c>
      <c r="SQJ491" s="157" t="s">
        <v>1274</v>
      </c>
      <c r="SQK491" s="157" t="s">
        <v>1274</v>
      </c>
      <c r="SQL491" s="157" t="s">
        <v>1274</v>
      </c>
      <c r="SQM491" s="157" t="s">
        <v>1274</v>
      </c>
      <c r="SQN491" s="157" t="s">
        <v>1274</v>
      </c>
      <c r="SQO491" s="157" t="s">
        <v>1274</v>
      </c>
      <c r="SQP491" s="157" t="s">
        <v>1274</v>
      </c>
      <c r="SQQ491" s="157" t="s">
        <v>1274</v>
      </c>
      <c r="SQR491" s="157" t="s">
        <v>1274</v>
      </c>
      <c r="SQS491" s="157" t="s">
        <v>1274</v>
      </c>
      <c r="SQT491" s="157" t="s">
        <v>1274</v>
      </c>
      <c r="SQU491" s="157" t="s">
        <v>1274</v>
      </c>
      <c r="SQV491" s="157" t="s">
        <v>1274</v>
      </c>
      <c r="SQW491" s="157" t="s">
        <v>1274</v>
      </c>
      <c r="SQX491" s="157" t="s">
        <v>1274</v>
      </c>
      <c r="SQY491" s="157" t="s">
        <v>1274</v>
      </c>
      <c r="SQZ491" s="157" t="s">
        <v>1274</v>
      </c>
      <c r="SRA491" s="157" t="s">
        <v>1274</v>
      </c>
      <c r="SRB491" s="157" t="s">
        <v>1274</v>
      </c>
      <c r="SRC491" s="157" t="s">
        <v>1274</v>
      </c>
      <c r="SRD491" s="157" t="s">
        <v>1274</v>
      </c>
      <c r="SRE491" s="157" t="s">
        <v>1274</v>
      </c>
      <c r="SRF491" s="157" t="s">
        <v>1274</v>
      </c>
      <c r="SRG491" s="157" t="s">
        <v>1274</v>
      </c>
      <c r="SRH491" s="157" t="s">
        <v>1274</v>
      </c>
      <c r="SRI491" s="157" t="s">
        <v>1274</v>
      </c>
      <c r="SRJ491" s="157" t="s">
        <v>1274</v>
      </c>
      <c r="SRK491" s="157" t="s">
        <v>1274</v>
      </c>
      <c r="SRL491" s="157" t="s">
        <v>1274</v>
      </c>
      <c r="SRM491" s="157" t="s">
        <v>1274</v>
      </c>
      <c r="SRN491" s="157" t="s">
        <v>1274</v>
      </c>
      <c r="SRO491" s="157" t="s">
        <v>1274</v>
      </c>
      <c r="SRP491" s="157" t="s">
        <v>1274</v>
      </c>
      <c r="SRQ491" s="157" t="s">
        <v>1274</v>
      </c>
      <c r="SRR491" s="157" t="s">
        <v>1274</v>
      </c>
      <c r="SRS491" s="157" t="s">
        <v>1274</v>
      </c>
      <c r="SRT491" s="157" t="s">
        <v>1274</v>
      </c>
      <c r="SRU491" s="157" t="s">
        <v>1274</v>
      </c>
      <c r="SRV491" s="157" t="s">
        <v>1274</v>
      </c>
      <c r="SRW491" s="157" t="s">
        <v>1274</v>
      </c>
      <c r="SRX491" s="157" t="s">
        <v>1274</v>
      </c>
      <c r="SRY491" s="157" t="s">
        <v>1274</v>
      </c>
      <c r="SRZ491" s="157" t="s">
        <v>1274</v>
      </c>
      <c r="SSA491" s="157" t="s">
        <v>1274</v>
      </c>
      <c r="SSB491" s="157" t="s">
        <v>1274</v>
      </c>
      <c r="SSC491" s="157" t="s">
        <v>1274</v>
      </c>
      <c r="SSD491" s="157" t="s">
        <v>1274</v>
      </c>
      <c r="SSE491" s="157" t="s">
        <v>1274</v>
      </c>
      <c r="SSF491" s="157" t="s">
        <v>1274</v>
      </c>
      <c r="SSG491" s="157" t="s">
        <v>1274</v>
      </c>
      <c r="SSH491" s="157" t="s">
        <v>1274</v>
      </c>
      <c r="SSI491" s="157" t="s">
        <v>1274</v>
      </c>
      <c r="SSJ491" s="157" t="s">
        <v>1274</v>
      </c>
      <c r="SSK491" s="157" t="s">
        <v>1274</v>
      </c>
      <c r="SSL491" s="157" t="s">
        <v>1274</v>
      </c>
      <c r="SSM491" s="157" t="s">
        <v>1274</v>
      </c>
      <c r="SSN491" s="157" t="s">
        <v>1274</v>
      </c>
      <c r="SSO491" s="157" t="s">
        <v>1274</v>
      </c>
      <c r="SSP491" s="157" t="s">
        <v>1274</v>
      </c>
      <c r="SSQ491" s="157" t="s">
        <v>1274</v>
      </c>
      <c r="SSR491" s="157" t="s">
        <v>1274</v>
      </c>
      <c r="SSS491" s="157" t="s">
        <v>1274</v>
      </c>
      <c r="SST491" s="157" t="s">
        <v>1274</v>
      </c>
      <c r="SSU491" s="157" t="s">
        <v>1274</v>
      </c>
      <c r="SSV491" s="157" t="s">
        <v>1274</v>
      </c>
      <c r="SSW491" s="157" t="s">
        <v>1274</v>
      </c>
      <c r="SSX491" s="157" t="s">
        <v>1274</v>
      </c>
      <c r="SSY491" s="157" t="s">
        <v>1274</v>
      </c>
      <c r="SSZ491" s="157" t="s">
        <v>1274</v>
      </c>
      <c r="STA491" s="157" t="s">
        <v>1274</v>
      </c>
      <c r="STB491" s="157" t="s">
        <v>1274</v>
      </c>
      <c r="STC491" s="157" t="s">
        <v>1274</v>
      </c>
      <c r="STD491" s="157" t="s">
        <v>1274</v>
      </c>
      <c r="STE491" s="157" t="s">
        <v>1274</v>
      </c>
      <c r="STF491" s="157" t="s">
        <v>1274</v>
      </c>
      <c r="STG491" s="157" t="s">
        <v>1274</v>
      </c>
      <c r="STH491" s="157" t="s">
        <v>1274</v>
      </c>
      <c r="STI491" s="157" t="s">
        <v>1274</v>
      </c>
      <c r="STJ491" s="157" t="s">
        <v>1274</v>
      </c>
      <c r="STK491" s="157" t="s">
        <v>1274</v>
      </c>
      <c r="STL491" s="157" t="s">
        <v>1274</v>
      </c>
      <c r="STM491" s="157" t="s">
        <v>1274</v>
      </c>
      <c r="STN491" s="157" t="s">
        <v>1274</v>
      </c>
      <c r="STO491" s="157" t="s">
        <v>1274</v>
      </c>
      <c r="STP491" s="157" t="s">
        <v>1274</v>
      </c>
      <c r="STQ491" s="157" t="s">
        <v>1274</v>
      </c>
      <c r="STR491" s="157" t="s">
        <v>1274</v>
      </c>
      <c r="STS491" s="157" t="s">
        <v>1274</v>
      </c>
      <c r="STT491" s="157" t="s">
        <v>1274</v>
      </c>
      <c r="STU491" s="157" t="s">
        <v>1274</v>
      </c>
      <c r="STV491" s="157" t="s">
        <v>1274</v>
      </c>
      <c r="STW491" s="157" t="s">
        <v>1274</v>
      </c>
      <c r="STX491" s="157" t="s">
        <v>1274</v>
      </c>
      <c r="STY491" s="157" t="s">
        <v>1274</v>
      </c>
      <c r="STZ491" s="157" t="s">
        <v>1274</v>
      </c>
      <c r="SUA491" s="157" t="s">
        <v>1274</v>
      </c>
      <c r="SUB491" s="157" t="s">
        <v>1274</v>
      </c>
      <c r="SUC491" s="157" t="s">
        <v>1274</v>
      </c>
      <c r="SUD491" s="157" t="s">
        <v>1274</v>
      </c>
      <c r="SUE491" s="157" t="s">
        <v>1274</v>
      </c>
      <c r="SUF491" s="157" t="s">
        <v>1274</v>
      </c>
      <c r="SUG491" s="157" t="s">
        <v>1274</v>
      </c>
      <c r="SUH491" s="157" t="s">
        <v>1274</v>
      </c>
      <c r="SUI491" s="157" t="s">
        <v>1274</v>
      </c>
      <c r="SUJ491" s="157" t="s">
        <v>1274</v>
      </c>
      <c r="SUK491" s="157" t="s">
        <v>1274</v>
      </c>
      <c r="SUL491" s="157" t="s">
        <v>1274</v>
      </c>
      <c r="SUM491" s="157" t="s">
        <v>1274</v>
      </c>
      <c r="SUN491" s="157" t="s">
        <v>1274</v>
      </c>
      <c r="SUO491" s="157" t="s">
        <v>1274</v>
      </c>
      <c r="SUP491" s="157" t="s">
        <v>1274</v>
      </c>
      <c r="SUQ491" s="157" t="s">
        <v>1274</v>
      </c>
      <c r="SUR491" s="157" t="s">
        <v>1274</v>
      </c>
      <c r="SUS491" s="157" t="s">
        <v>1274</v>
      </c>
      <c r="SUT491" s="157" t="s">
        <v>1274</v>
      </c>
      <c r="SUU491" s="157" t="s">
        <v>1274</v>
      </c>
      <c r="SUV491" s="157" t="s">
        <v>1274</v>
      </c>
      <c r="SUW491" s="157" t="s">
        <v>1274</v>
      </c>
      <c r="SUX491" s="157" t="s">
        <v>1274</v>
      </c>
      <c r="SUY491" s="157" t="s">
        <v>1274</v>
      </c>
      <c r="SUZ491" s="157" t="s">
        <v>1274</v>
      </c>
      <c r="SVA491" s="157" t="s">
        <v>1274</v>
      </c>
      <c r="SVB491" s="157" t="s">
        <v>1274</v>
      </c>
      <c r="SVC491" s="157" t="s">
        <v>1274</v>
      </c>
      <c r="SVD491" s="157" t="s">
        <v>1274</v>
      </c>
      <c r="SVE491" s="157" t="s">
        <v>1274</v>
      </c>
      <c r="SVF491" s="157" t="s">
        <v>1274</v>
      </c>
      <c r="SVG491" s="157" t="s">
        <v>1274</v>
      </c>
      <c r="SVH491" s="157" t="s">
        <v>1274</v>
      </c>
      <c r="SVI491" s="157" t="s">
        <v>1274</v>
      </c>
      <c r="SVJ491" s="157" t="s">
        <v>1274</v>
      </c>
      <c r="SVK491" s="157" t="s">
        <v>1274</v>
      </c>
      <c r="SVL491" s="157" t="s">
        <v>1274</v>
      </c>
      <c r="SVM491" s="157" t="s">
        <v>1274</v>
      </c>
      <c r="SVN491" s="157" t="s">
        <v>1274</v>
      </c>
      <c r="SVO491" s="157" t="s">
        <v>1274</v>
      </c>
      <c r="SVP491" s="157" t="s">
        <v>1274</v>
      </c>
      <c r="SVQ491" s="157" t="s">
        <v>1274</v>
      </c>
      <c r="SVR491" s="157" t="s">
        <v>1274</v>
      </c>
      <c r="SVS491" s="157" t="s">
        <v>1274</v>
      </c>
      <c r="SVT491" s="157" t="s">
        <v>1274</v>
      </c>
      <c r="SVU491" s="157" t="s">
        <v>1274</v>
      </c>
      <c r="SVV491" s="157" t="s">
        <v>1274</v>
      </c>
      <c r="SVW491" s="157" t="s">
        <v>1274</v>
      </c>
      <c r="SVX491" s="157" t="s">
        <v>1274</v>
      </c>
      <c r="SVY491" s="157" t="s">
        <v>1274</v>
      </c>
      <c r="SVZ491" s="157" t="s">
        <v>1274</v>
      </c>
      <c r="SWA491" s="157" t="s">
        <v>1274</v>
      </c>
      <c r="SWB491" s="157" t="s">
        <v>1274</v>
      </c>
      <c r="SWC491" s="157" t="s">
        <v>1274</v>
      </c>
      <c r="SWD491" s="157" t="s">
        <v>1274</v>
      </c>
      <c r="SWE491" s="157" t="s">
        <v>1274</v>
      </c>
      <c r="SWF491" s="157" t="s">
        <v>1274</v>
      </c>
      <c r="SWG491" s="157" t="s">
        <v>1274</v>
      </c>
      <c r="SWH491" s="157" t="s">
        <v>1274</v>
      </c>
      <c r="SWI491" s="157" t="s">
        <v>1274</v>
      </c>
      <c r="SWJ491" s="157" t="s">
        <v>1274</v>
      </c>
      <c r="SWK491" s="157" t="s">
        <v>1274</v>
      </c>
      <c r="SWL491" s="157" t="s">
        <v>1274</v>
      </c>
      <c r="SWM491" s="157" t="s">
        <v>1274</v>
      </c>
      <c r="SWN491" s="157" t="s">
        <v>1274</v>
      </c>
      <c r="SWO491" s="157" t="s">
        <v>1274</v>
      </c>
      <c r="SWP491" s="157" t="s">
        <v>1274</v>
      </c>
      <c r="SWQ491" s="157" t="s">
        <v>1274</v>
      </c>
      <c r="SWR491" s="157" t="s">
        <v>1274</v>
      </c>
      <c r="SWS491" s="157" t="s">
        <v>1274</v>
      </c>
      <c r="SWT491" s="157" t="s">
        <v>1274</v>
      </c>
      <c r="SWU491" s="157" t="s">
        <v>1274</v>
      </c>
      <c r="SWV491" s="157" t="s">
        <v>1274</v>
      </c>
      <c r="SWW491" s="157" t="s">
        <v>1274</v>
      </c>
      <c r="SWX491" s="157" t="s">
        <v>1274</v>
      </c>
      <c r="SWY491" s="157" t="s">
        <v>1274</v>
      </c>
      <c r="SWZ491" s="157" t="s">
        <v>1274</v>
      </c>
      <c r="SXA491" s="157" t="s">
        <v>1274</v>
      </c>
      <c r="SXB491" s="157" t="s">
        <v>1274</v>
      </c>
      <c r="SXC491" s="157" t="s">
        <v>1274</v>
      </c>
      <c r="SXD491" s="157" t="s">
        <v>1274</v>
      </c>
      <c r="SXE491" s="157" t="s">
        <v>1274</v>
      </c>
      <c r="SXF491" s="157" t="s">
        <v>1274</v>
      </c>
      <c r="SXG491" s="157" t="s">
        <v>1274</v>
      </c>
      <c r="SXH491" s="157" t="s">
        <v>1274</v>
      </c>
      <c r="SXI491" s="157" t="s">
        <v>1274</v>
      </c>
      <c r="SXJ491" s="157" t="s">
        <v>1274</v>
      </c>
      <c r="SXK491" s="157" t="s">
        <v>1274</v>
      </c>
      <c r="SXL491" s="157" t="s">
        <v>1274</v>
      </c>
      <c r="SXM491" s="157" t="s">
        <v>1274</v>
      </c>
      <c r="SXN491" s="157" t="s">
        <v>1274</v>
      </c>
      <c r="SXO491" s="157" t="s">
        <v>1274</v>
      </c>
      <c r="SXP491" s="157" t="s">
        <v>1274</v>
      </c>
      <c r="SXQ491" s="157" t="s">
        <v>1274</v>
      </c>
      <c r="SXR491" s="157" t="s">
        <v>1274</v>
      </c>
      <c r="SXS491" s="157" t="s">
        <v>1274</v>
      </c>
      <c r="SXT491" s="157" t="s">
        <v>1274</v>
      </c>
      <c r="SXU491" s="157" t="s">
        <v>1274</v>
      </c>
      <c r="SXV491" s="157" t="s">
        <v>1274</v>
      </c>
      <c r="SXW491" s="157" t="s">
        <v>1274</v>
      </c>
      <c r="SXX491" s="157" t="s">
        <v>1274</v>
      </c>
      <c r="SXY491" s="157" t="s">
        <v>1274</v>
      </c>
      <c r="SXZ491" s="157" t="s">
        <v>1274</v>
      </c>
      <c r="SYA491" s="157" t="s">
        <v>1274</v>
      </c>
      <c r="SYB491" s="157" t="s">
        <v>1274</v>
      </c>
      <c r="SYC491" s="157" t="s">
        <v>1274</v>
      </c>
      <c r="SYD491" s="157" t="s">
        <v>1274</v>
      </c>
      <c r="SYE491" s="157" t="s">
        <v>1274</v>
      </c>
      <c r="SYF491" s="157" t="s">
        <v>1274</v>
      </c>
      <c r="SYG491" s="157" t="s">
        <v>1274</v>
      </c>
      <c r="SYH491" s="157" t="s">
        <v>1274</v>
      </c>
      <c r="SYI491" s="157" t="s">
        <v>1274</v>
      </c>
      <c r="SYJ491" s="157" t="s">
        <v>1274</v>
      </c>
      <c r="SYK491" s="157" t="s">
        <v>1274</v>
      </c>
      <c r="SYL491" s="157" t="s">
        <v>1274</v>
      </c>
      <c r="SYM491" s="157" t="s">
        <v>1274</v>
      </c>
      <c r="SYN491" s="157" t="s">
        <v>1274</v>
      </c>
      <c r="SYO491" s="157" t="s">
        <v>1274</v>
      </c>
      <c r="SYP491" s="157" t="s">
        <v>1274</v>
      </c>
      <c r="SYQ491" s="157" t="s">
        <v>1274</v>
      </c>
      <c r="SYR491" s="157" t="s">
        <v>1274</v>
      </c>
      <c r="SYS491" s="157" t="s">
        <v>1274</v>
      </c>
      <c r="SYT491" s="157" t="s">
        <v>1274</v>
      </c>
      <c r="SYU491" s="157" t="s">
        <v>1274</v>
      </c>
      <c r="SYV491" s="157" t="s">
        <v>1274</v>
      </c>
      <c r="SYW491" s="157" t="s">
        <v>1274</v>
      </c>
      <c r="SYX491" s="157" t="s">
        <v>1274</v>
      </c>
      <c r="SYY491" s="157" t="s">
        <v>1274</v>
      </c>
      <c r="SYZ491" s="157" t="s">
        <v>1274</v>
      </c>
      <c r="SZA491" s="157" t="s">
        <v>1274</v>
      </c>
      <c r="SZB491" s="157" t="s">
        <v>1274</v>
      </c>
      <c r="SZC491" s="157" t="s">
        <v>1274</v>
      </c>
      <c r="SZD491" s="157" t="s">
        <v>1274</v>
      </c>
      <c r="SZE491" s="157" t="s">
        <v>1274</v>
      </c>
      <c r="SZF491" s="157" t="s">
        <v>1274</v>
      </c>
      <c r="SZG491" s="157" t="s">
        <v>1274</v>
      </c>
      <c r="SZH491" s="157" t="s">
        <v>1274</v>
      </c>
      <c r="SZI491" s="157" t="s">
        <v>1274</v>
      </c>
      <c r="SZJ491" s="157" t="s">
        <v>1274</v>
      </c>
      <c r="SZK491" s="157" t="s">
        <v>1274</v>
      </c>
      <c r="SZL491" s="157" t="s">
        <v>1274</v>
      </c>
      <c r="SZM491" s="157" t="s">
        <v>1274</v>
      </c>
      <c r="SZN491" s="157" t="s">
        <v>1274</v>
      </c>
      <c r="SZO491" s="157" t="s">
        <v>1274</v>
      </c>
      <c r="SZP491" s="157" t="s">
        <v>1274</v>
      </c>
      <c r="SZQ491" s="157" t="s">
        <v>1274</v>
      </c>
      <c r="SZR491" s="157" t="s">
        <v>1274</v>
      </c>
      <c r="SZS491" s="157" t="s">
        <v>1274</v>
      </c>
      <c r="SZT491" s="157" t="s">
        <v>1274</v>
      </c>
      <c r="SZU491" s="157" t="s">
        <v>1274</v>
      </c>
      <c r="SZV491" s="157" t="s">
        <v>1274</v>
      </c>
      <c r="SZW491" s="157" t="s">
        <v>1274</v>
      </c>
      <c r="SZX491" s="157" t="s">
        <v>1274</v>
      </c>
      <c r="SZY491" s="157" t="s">
        <v>1274</v>
      </c>
      <c r="SZZ491" s="157" t="s">
        <v>1274</v>
      </c>
      <c r="TAA491" s="157" t="s">
        <v>1274</v>
      </c>
      <c r="TAB491" s="157" t="s">
        <v>1274</v>
      </c>
      <c r="TAC491" s="157" t="s">
        <v>1274</v>
      </c>
      <c r="TAD491" s="157" t="s">
        <v>1274</v>
      </c>
      <c r="TAE491" s="157" t="s">
        <v>1274</v>
      </c>
      <c r="TAF491" s="157" t="s">
        <v>1274</v>
      </c>
      <c r="TAG491" s="157" t="s">
        <v>1274</v>
      </c>
      <c r="TAH491" s="157" t="s">
        <v>1274</v>
      </c>
      <c r="TAI491" s="157" t="s">
        <v>1274</v>
      </c>
      <c r="TAJ491" s="157" t="s">
        <v>1274</v>
      </c>
      <c r="TAK491" s="157" t="s">
        <v>1274</v>
      </c>
      <c r="TAL491" s="157" t="s">
        <v>1274</v>
      </c>
      <c r="TAM491" s="157" t="s">
        <v>1274</v>
      </c>
      <c r="TAN491" s="157" t="s">
        <v>1274</v>
      </c>
      <c r="TAO491" s="157" t="s">
        <v>1274</v>
      </c>
      <c r="TAP491" s="157" t="s">
        <v>1274</v>
      </c>
      <c r="TAQ491" s="157" t="s">
        <v>1274</v>
      </c>
      <c r="TAR491" s="157" t="s">
        <v>1274</v>
      </c>
      <c r="TAS491" s="157" t="s">
        <v>1274</v>
      </c>
      <c r="TAT491" s="157" t="s">
        <v>1274</v>
      </c>
      <c r="TAU491" s="157" t="s">
        <v>1274</v>
      </c>
      <c r="TAV491" s="157" t="s">
        <v>1274</v>
      </c>
      <c r="TAW491" s="157" t="s">
        <v>1274</v>
      </c>
      <c r="TAX491" s="157" t="s">
        <v>1274</v>
      </c>
      <c r="TAY491" s="157" t="s">
        <v>1274</v>
      </c>
      <c r="TAZ491" s="157" t="s">
        <v>1274</v>
      </c>
      <c r="TBA491" s="157" t="s">
        <v>1274</v>
      </c>
      <c r="TBB491" s="157" t="s">
        <v>1274</v>
      </c>
      <c r="TBC491" s="157" t="s">
        <v>1274</v>
      </c>
      <c r="TBD491" s="157" t="s">
        <v>1274</v>
      </c>
      <c r="TBE491" s="157" t="s">
        <v>1274</v>
      </c>
      <c r="TBF491" s="157" t="s">
        <v>1274</v>
      </c>
      <c r="TBG491" s="157" t="s">
        <v>1274</v>
      </c>
      <c r="TBH491" s="157" t="s">
        <v>1274</v>
      </c>
      <c r="TBI491" s="157" t="s">
        <v>1274</v>
      </c>
      <c r="TBJ491" s="157" t="s">
        <v>1274</v>
      </c>
      <c r="TBK491" s="157" t="s">
        <v>1274</v>
      </c>
      <c r="TBL491" s="157" t="s">
        <v>1274</v>
      </c>
      <c r="TBM491" s="157" t="s">
        <v>1274</v>
      </c>
      <c r="TBN491" s="157" t="s">
        <v>1274</v>
      </c>
      <c r="TBO491" s="157" t="s">
        <v>1274</v>
      </c>
      <c r="TBP491" s="157" t="s">
        <v>1274</v>
      </c>
      <c r="TBQ491" s="157" t="s">
        <v>1274</v>
      </c>
      <c r="TBR491" s="157" t="s">
        <v>1274</v>
      </c>
      <c r="TBS491" s="157" t="s">
        <v>1274</v>
      </c>
      <c r="TBT491" s="157" t="s">
        <v>1274</v>
      </c>
      <c r="TBU491" s="157" t="s">
        <v>1274</v>
      </c>
      <c r="TBV491" s="157" t="s">
        <v>1274</v>
      </c>
      <c r="TBW491" s="157" t="s">
        <v>1274</v>
      </c>
      <c r="TBX491" s="157" t="s">
        <v>1274</v>
      </c>
      <c r="TBY491" s="157" t="s">
        <v>1274</v>
      </c>
      <c r="TBZ491" s="157" t="s">
        <v>1274</v>
      </c>
      <c r="TCA491" s="157" t="s">
        <v>1274</v>
      </c>
      <c r="TCB491" s="157" t="s">
        <v>1274</v>
      </c>
      <c r="TCC491" s="157" t="s">
        <v>1274</v>
      </c>
      <c r="TCD491" s="157" t="s">
        <v>1274</v>
      </c>
      <c r="TCE491" s="157" t="s">
        <v>1274</v>
      </c>
      <c r="TCF491" s="157" t="s">
        <v>1274</v>
      </c>
      <c r="TCG491" s="157" t="s">
        <v>1274</v>
      </c>
      <c r="TCH491" s="157" t="s">
        <v>1274</v>
      </c>
      <c r="TCI491" s="157" t="s">
        <v>1274</v>
      </c>
      <c r="TCJ491" s="157" t="s">
        <v>1274</v>
      </c>
      <c r="TCK491" s="157" t="s">
        <v>1274</v>
      </c>
      <c r="TCL491" s="157" t="s">
        <v>1274</v>
      </c>
      <c r="TCM491" s="157" t="s">
        <v>1274</v>
      </c>
      <c r="TCN491" s="157" t="s">
        <v>1274</v>
      </c>
      <c r="TCO491" s="157" t="s">
        <v>1274</v>
      </c>
      <c r="TCP491" s="157" t="s">
        <v>1274</v>
      </c>
      <c r="TCQ491" s="157" t="s">
        <v>1274</v>
      </c>
      <c r="TCR491" s="157" t="s">
        <v>1274</v>
      </c>
      <c r="TCS491" s="157" t="s">
        <v>1274</v>
      </c>
      <c r="TCT491" s="157" t="s">
        <v>1274</v>
      </c>
      <c r="TCU491" s="157" t="s">
        <v>1274</v>
      </c>
      <c r="TCV491" s="157" t="s">
        <v>1274</v>
      </c>
      <c r="TCW491" s="157" t="s">
        <v>1274</v>
      </c>
      <c r="TCX491" s="157" t="s">
        <v>1274</v>
      </c>
      <c r="TCY491" s="157" t="s">
        <v>1274</v>
      </c>
      <c r="TCZ491" s="157" t="s">
        <v>1274</v>
      </c>
      <c r="TDA491" s="157" t="s">
        <v>1274</v>
      </c>
      <c r="TDB491" s="157" t="s">
        <v>1274</v>
      </c>
      <c r="TDC491" s="157" t="s">
        <v>1274</v>
      </c>
      <c r="TDD491" s="157" t="s">
        <v>1274</v>
      </c>
      <c r="TDE491" s="157" t="s">
        <v>1274</v>
      </c>
      <c r="TDF491" s="157" t="s">
        <v>1274</v>
      </c>
      <c r="TDG491" s="157" t="s">
        <v>1274</v>
      </c>
      <c r="TDH491" s="157" t="s">
        <v>1274</v>
      </c>
      <c r="TDI491" s="157" t="s">
        <v>1274</v>
      </c>
      <c r="TDJ491" s="157" t="s">
        <v>1274</v>
      </c>
      <c r="TDK491" s="157" t="s">
        <v>1274</v>
      </c>
      <c r="TDL491" s="157" t="s">
        <v>1274</v>
      </c>
      <c r="TDM491" s="157" t="s">
        <v>1274</v>
      </c>
      <c r="TDN491" s="157" t="s">
        <v>1274</v>
      </c>
      <c r="TDO491" s="157" t="s">
        <v>1274</v>
      </c>
      <c r="TDP491" s="157" t="s">
        <v>1274</v>
      </c>
      <c r="TDQ491" s="157" t="s">
        <v>1274</v>
      </c>
      <c r="TDR491" s="157" t="s">
        <v>1274</v>
      </c>
      <c r="TDS491" s="157" t="s">
        <v>1274</v>
      </c>
      <c r="TDT491" s="157" t="s">
        <v>1274</v>
      </c>
      <c r="TDU491" s="157" t="s">
        <v>1274</v>
      </c>
      <c r="TDV491" s="157" t="s">
        <v>1274</v>
      </c>
      <c r="TDW491" s="157" t="s">
        <v>1274</v>
      </c>
      <c r="TDX491" s="157" t="s">
        <v>1274</v>
      </c>
      <c r="TDY491" s="157" t="s">
        <v>1274</v>
      </c>
      <c r="TDZ491" s="157" t="s">
        <v>1274</v>
      </c>
      <c r="TEA491" s="157" t="s">
        <v>1274</v>
      </c>
      <c r="TEB491" s="157" t="s">
        <v>1274</v>
      </c>
      <c r="TEC491" s="157" t="s">
        <v>1274</v>
      </c>
      <c r="TED491" s="157" t="s">
        <v>1274</v>
      </c>
      <c r="TEE491" s="157" t="s">
        <v>1274</v>
      </c>
      <c r="TEF491" s="157" t="s">
        <v>1274</v>
      </c>
      <c r="TEG491" s="157" t="s">
        <v>1274</v>
      </c>
      <c r="TEH491" s="157" t="s">
        <v>1274</v>
      </c>
      <c r="TEI491" s="157" t="s">
        <v>1274</v>
      </c>
      <c r="TEJ491" s="157" t="s">
        <v>1274</v>
      </c>
      <c r="TEK491" s="157" t="s">
        <v>1274</v>
      </c>
      <c r="TEL491" s="157" t="s">
        <v>1274</v>
      </c>
      <c r="TEM491" s="157" t="s">
        <v>1274</v>
      </c>
      <c r="TEN491" s="157" t="s">
        <v>1274</v>
      </c>
      <c r="TEO491" s="157" t="s">
        <v>1274</v>
      </c>
      <c r="TEP491" s="157" t="s">
        <v>1274</v>
      </c>
      <c r="TEQ491" s="157" t="s">
        <v>1274</v>
      </c>
      <c r="TER491" s="157" t="s">
        <v>1274</v>
      </c>
      <c r="TES491" s="157" t="s">
        <v>1274</v>
      </c>
      <c r="TET491" s="157" t="s">
        <v>1274</v>
      </c>
      <c r="TEU491" s="157" t="s">
        <v>1274</v>
      </c>
      <c r="TEV491" s="157" t="s">
        <v>1274</v>
      </c>
      <c r="TEW491" s="157" t="s">
        <v>1274</v>
      </c>
      <c r="TEX491" s="157" t="s">
        <v>1274</v>
      </c>
      <c r="TEY491" s="157" t="s">
        <v>1274</v>
      </c>
      <c r="TEZ491" s="157" t="s">
        <v>1274</v>
      </c>
      <c r="TFA491" s="157" t="s">
        <v>1274</v>
      </c>
      <c r="TFB491" s="157" t="s">
        <v>1274</v>
      </c>
      <c r="TFC491" s="157" t="s">
        <v>1274</v>
      </c>
      <c r="TFD491" s="157" t="s">
        <v>1274</v>
      </c>
      <c r="TFE491" s="157" t="s">
        <v>1274</v>
      </c>
      <c r="TFF491" s="157" t="s">
        <v>1274</v>
      </c>
      <c r="TFG491" s="157" t="s">
        <v>1274</v>
      </c>
      <c r="TFH491" s="157" t="s">
        <v>1274</v>
      </c>
      <c r="TFI491" s="157" t="s">
        <v>1274</v>
      </c>
      <c r="TFJ491" s="157" t="s">
        <v>1274</v>
      </c>
      <c r="TFK491" s="157" t="s">
        <v>1274</v>
      </c>
      <c r="TFL491" s="157" t="s">
        <v>1274</v>
      </c>
      <c r="TFM491" s="157" t="s">
        <v>1274</v>
      </c>
      <c r="TFN491" s="157" t="s">
        <v>1274</v>
      </c>
      <c r="TFO491" s="157" t="s">
        <v>1274</v>
      </c>
      <c r="TFP491" s="157" t="s">
        <v>1274</v>
      </c>
      <c r="TFQ491" s="157" t="s">
        <v>1274</v>
      </c>
      <c r="TFR491" s="157" t="s">
        <v>1274</v>
      </c>
      <c r="TFS491" s="157" t="s">
        <v>1274</v>
      </c>
      <c r="TFT491" s="157" t="s">
        <v>1274</v>
      </c>
      <c r="TFU491" s="157" t="s">
        <v>1274</v>
      </c>
      <c r="TFV491" s="157" t="s">
        <v>1274</v>
      </c>
      <c r="TFW491" s="157" t="s">
        <v>1274</v>
      </c>
      <c r="TFX491" s="157" t="s">
        <v>1274</v>
      </c>
      <c r="TFY491" s="157" t="s">
        <v>1274</v>
      </c>
      <c r="TFZ491" s="157" t="s">
        <v>1274</v>
      </c>
      <c r="TGA491" s="157" t="s">
        <v>1274</v>
      </c>
      <c r="TGB491" s="157" t="s">
        <v>1274</v>
      </c>
      <c r="TGC491" s="157" t="s">
        <v>1274</v>
      </c>
      <c r="TGD491" s="157" t="s">
        <v>1274</v>
      </c>
      <c r="TGE491" s="157" t="s">
        <v>1274</v>
      </c>
      <c r="TGF491" s="157" t="s">
        <v>1274</v>
      </c>
      <c r="TGG491" s="157" t="s">
        <v>1274</v>
      </c>
      <c r="TGH491" s="157" t="s">
        <v>1274</v>
      </c>
      <c r="TGI491" s="157" t="s">
        <v>1274</v>
      </c>
      <c r="TGJ491" s="157" t="s">
        <v>1274</v>
      </c>
      <c r="TGK491" s="157" t="s">
        <v>1274</v>
      </c>
      <c r="TGL491" s="157" t="s">
        <v>1274</v>
      </c>
      <c r="TGM491" s="157" t="s">
        <v>1274</v>
      </c>
      <c r="TGN491" s="157" t="s">
        <v>1274</v>
      </c>
      <c r="TGO491" s="157" t="s">
        <v>1274</v>
      </c>
      <c r="TGP491" s="157" t="s">
        <v>1274</v>
      </c>
      <c r="TGQ491" s="157" t="s">
        <v>1274</v>
      </c>
      <c r="TGR491" s="157" t="s">
        <v>1274</v>
      </c>
      <c r="TGS491" s="157" t="s">
        <v>1274</v>
      </c>
      <c r="TGT491" s="157" t="s">
        <v>1274</v>
      </c>
      <c r="TGU491" s="157" t="s">
        <v>1274</v>
      </c>
      <c r="TGV491" s="157" t="s">
        <v>1274</v>
      </c>
      <c r="TGW491" s="157" t="s">
        <v>1274</v>
      </c>
      <c r="TGX491" s="157" t="s">
        <v>1274</v>
      </c>
      <c r="TGY491" s="157" t="s">
        <v>1274</v>
      </c>
      <c r="TGZ491" s="157" t="s">
        <v>1274</v>
      </c>
      <c r="THA491" s="157" t="s">
        <v>1274</v>
      </c>
      <c r="THB491" s="157" t="s">
        <v>1274</v>
      </c>
      <c r="THC491" s="157" t="s">
        <v>1274</v>
      </c>
      <c r="THD491" s="157" t="s">
        <v>1274</v>
      </c>
      <c r="THE491" s="157" t="s">
        <v>1274</v>
      </c>
      <c r="THF491" s="157" t="s">
        <v>1274</v>
      </c>
      <c r="THG491" s="157" t="s">
        <v>1274</v>
      </c>
      <c r="THH491" s="157" t="s">
        <v>1274</v>
      </c>
      <c r="THI491" s="157" t="s">
        <v>1274</v>
      </c>
      <c r="THJ491" s="157" t="s">
        <v>1274</v>
      </c>
      <c r="THK491" s="157" t="s">
        <v>1274</v>
      </c>
      <c r="THL491" s="157" t="s">
        <v>1274</v>
      </c>
      <c r="THM491" s="157" t="s">
        <v>1274</v>
      </c>
      <c r="THN491" s="157" t="s">
        <v>1274</v>
      </c>
      <c r="THO491" s="157" t="s">
        <v>1274</v>
      </c>
      <c r="THP491" s="157" t="s">
        <v>1274</v>
      </c>
      <c r="THQ491" s="157" t="s">
        <v>1274</v>
      </c>
      <c r="THR491" s="157" t="s">
        <v>1274</v>
      </c>
      <c r="THS491" s="157" t="s">
        <v>1274</v>
      </c>
      <c r="THT491" s="157" t="s">
        <v>1274</v>
      </c>
      <c r="THU491" s="157" t="s">
        <v>1274</v>
      </c>
      <c r="THV491" s="157" t="s">
        <v>1274</v>
      </c>
      <c r="THW491" s="157" t="s">
        <v>1274</v>
      </c>
      <c r="THX491" s="157" t="s">
        <v>1274</v>
      </c>
      <c r="THY491" s="157" t="s">
        <v>1274</v>
      </c>
      <c r="THZ491" s="157" t="s">
        <v>1274</v>
      </c>
      <c r="TIA491" s="157" t="s">
        <v>1274</v>
      </c>
      <c r="TIB491" s="157" t="s">
        <v>1274</v>
      </c>
      <c r="TIC491" s="157" t="s">
        <v>1274</v>
      </c>
      <c r="TID491" s="157" t="s">
        <v>1274</v>
      </c>
      <c r="TIE491" s="157" t="s">
        <v>1274</v>
      </c>
      <c r="TIF491" s="157" t="s">
        <v>1274</v>
      </c>
      <c r="TIG491" s="157" t="s">
        <v>1274</v>
      </c>
      <c r="TIH491" s="157" t="s">
        <v>1274</v>
      </c>
      <c r="TII491" s="157" t="s">
        <v>1274</v>
      </c>
      <c r="TIJ491" s="157" t="s">
        <v>1274</v>
      </c>
      <c r="TIK491" s="157" t="s">
        <v>1274</v>
      </c>
      <c r="TIL491" s="157" t="s">
        <v>1274</v>
      </c>
      <c r="TIM491" s="157" t="s">
        <v>1274</v>
      </c>
      <c r="TIN491" s="157" t="s">
        <v>1274</v>
      </c>
      <c r="TIO491" s="157" t="s">
        <v>1274</v>
      </c>
      <c r="TIP491" s="157" t="s">
        <v>1274</v>
      </c>
      <c r="TIQ491" s="157" t="s">
        <v>1274</v>
      </c>
      <c r="TIR491" s="157" t="s">
        <v>1274</v>
      </c>
      <c r="TIS491" s="157" t="s">
        <v>1274</v>
      </c>
      <c r="TIT491" s="157" t="s">
        <v>1274</v>
      </c>
      <c r="TIU491" s="157" t="s">
        <v>1274</v>
      </c>
      <c r="TIV491" s="157" t="s">
        <v>1274</v>
      </c>
      <c r="TIW491" s="157" t="s">
        <v>1274</v>
      </c>
      <c r="TIX491" s="157" t="s">
        <v>1274</v>
      </c>
      <c r="TIY491" s="157" t="s">
        <v>1274</v>
      </c>
      <c r="TIZ491" s="157" t="s">
        <v>1274</v>
      </c>
      <c r="TJA491" s="157" t="s">
        <v>1274</v>
      </c>
      <c r="TJB491" s="157" t="s">
        <v>1274</v>
      </c>
      <c r="TJC491" s="157" t="s">
        <v>1274</v>
      </c>
      <c r="TJD491" s="157" t="s">
        <v>1274</v>
      </c>
      <c r="TJE491" s="157" t="s">
        <v>1274</v>
      </c>
      <c r="TJF491" s="157" t="s">
        <v>1274</v>
      </c>
      <c r="TJG491" s="157" t="s">
        <v>1274</v>
      </c>
      <c r="TJH491" s="157" t="s">
        <v>1274</v>
      </c>
      <c r="TJI491" s="157" t="s">
        <v>1274</v>
      </c>
      <c r="TJJ491" s="157" t="s">
        <v>1274</v>
      </c>
      <c r="TJK491" s="157" t="s">
        <v>1274</v>
      </c>
      <c r="TJL491" s="157" t="s">
        <v>1274</v>
      </c>
      <c r="TJM491" s="157" t="s">
        <v>1274</v>
      </c>
      <c r="TJN491" s="157" t="s">
        <v>1274</v>
      </c>
      <c r="TJO491" s="157" t="s">
        <v>1274</v>
      </c>
      <c r="TJP491" s="157" t="s">
        <v>1274</v>
      </c>
      <c r="TJQ491" s="157" t="s">
        <v>1274</v>
      </c>
      <c r="TJR491" s="157" t="s">
        <v>1274</v>
      </c>
      <c r="TJS491" s="157" t="s">
        <v>1274</v>
      </c>
      <c r="TJT491" s="157" t="s">
        <v>1274</v>
      </c>
      <c r="TJU491" s="157" t="s">
        <v>1274</v>
      </c>
      <c r="TJV491" s="157" t="s">
        <v>1274</v>
      </c>
      <c r="TJW491" s="157" t="s">
        <v>1274</v>
      </c>
      <c r="TJX491" s="157" t="s">
        <v>1274</v>
      </c>
      <c r="TJY491" s="157" t="s">
        <v>1274</v>
      </c>
      <c r="TJZ491" s="157" t="s">
        <v>1274</v>
      </c>
      <c r="TKA491" s="157" t="s">
        <v>1274</v>
      </c>
      <c r="TKB491" s="157" t="s">
        <v>1274</v>
      </c>
      <c r="TKC491" s="157" t="s">
        <v>1274</v>
      </c>
      <c r="TKD491" s="157" t="s">
        <v>1274</v>
      </c>
      <c r="TKE491" s="157" t="s">
        <v>1274</v>
      </c>
      <c r="TKF491" s="157" t="s">
        <v>1274</v>
      </c>
      <c r="TKG491" s="157" t="s">
        <v>1274</v>
      </c>
      <c r="TKH491" s="157" t="s">
        <v>1274</v>
      </c>
      <c r="TKI491" s="157" t="s">
        <v>1274</v>
      </c>
      <c r="TKJ491" s="157" t="s">
        <v>1274</v>
      </c>
      <c r="TKK491" s="157" t="s">
        <v>1274</v>
      </c>
      <c r="TKL491" s="157" t="s">
        <v>1274</v>
      </c>
      <c r="TKM491" s="157" t="s">
        <v>1274</v>
      </c>
      <c r="TKN491" s="157" t="s">
        <v>1274</v>
      </c>
      <c r="TKO491" s="157" t="s">
        <v>1274</v>
      </c>
      <c r="TKP491" s="157" t="s">
        <v>1274</v>
      </c>
      <c r="TKQ491" s="157" t="s">
        <v>1274</v>
      </c>
      <c r="TKR491" s="157" t="s">
        <v>1274</v>
      </c>
      <c r="TKS491" s="157" t="s">
        <v>1274</v>
      </c>
      <c r="TKT491" s="157" t="s">
        <v>1274</v>
      </c>
      <c r="TKU491" s="157" t="s">
        <v>1274</v>
      </c>
      <c r="TKV491" s="157" t="s">
        <v>1274</v>
      </c>
      <c r="TKW491" s="157" t="s">
        <v>1274</v>
      </c>
      <c r="TKX491" s="157" t="s">
        <v>1274</v>
      </c>
      <c r="TKY491" s="157" t="s">
        <v>1274</v>
      </c>
      <c r="TKZ491" s="157" t="s">
        <v>1274</v>
      </c>
      <c r="TLA491" s="157" t="s">
        <v>1274</v>
      </c>
      <c r="TLB491" s="157" t="s">
        <v>1274</v>
      </c>
      <c r="TLC491" s="157" t="s">
        <v>1274</v>
      </c>
      <c r="TLD491" s="157" t="s">
        <v>1274</v>
      </c>
      <c r="TLE491" s="157" t="s">
        <v>1274</v>
      </c>
      <c r="TLF491" s="157" t="s">
        <v>1274</v>
      </c>
      <c r="TLG491" s="157" t="s">
        <v>1274</v>
      </c>
      <c r="TLH491" s="157" t="s">
        <v>1274</v>
      </c>
      <c r="TLI491" s="157" t="s">
        <v>1274</v>
      </c>
      <c r="TLJ491" s="157" t="s">
        <v>1274</v>
      </c>
      <c r="TLK491" s="157" t="s">
        <v>1274</v>
      </c>
      <c r="TLL491" s="157" t="s">
        <v>1274</v>
      </c>
      <c r="TLM491" s="157" t="s">
        <v>1274</v>
      </c>
      <c r="TLN491" s="157" t="s">
        <v>1274</v>
      </c>
      <c r="TLO491" s="157" t="s">
        <v>1274</v>
      </c>
      <c r="TLP491" s="157" t="s">
        <v>1274</v>
      </c>
      <c r="TLQ491" s="157" t="s">
        <v>1274</v>
      </c>
      <c r="TLR491" s="157" t="s">
        <v>1274</v>
      </c>
      <c r="TLS491" s="157" t="s">
        <v>1274</v>
      </c>
      <c r="TLT491" s="157" t="s">
        <v>1274</v>
      </c>
      <c r="TLU491" s="157" t="s">
        <v>1274</v>
      </c>
      <c r="TLV491" s="157" t="s">
        <v>1274</v>
      </c>
      <c r="TLW491" s="157" t="s">
        <v>1274</v>
      </c>
      <c r="TLX491" s="157" t="s">
        <v>1274</v>
      </c>
      <c r="TLY491" s="157" t="s">
        <v>1274</v>
      </c>
      <c r="TLZ491" s="157" t="s">
        <v>1274</v>
      </c>
      <c r="TMA491" s="157" t="s">
        <v>1274</v>
      </c>
      <c r="TMB491" s="157" t="s">
        <v>1274</v>
      </c>
      <c r="TMC491" s="157" t="s">
        <v>1274</v>
      </c>
      <c r="TMD491" s="157" t="s">
        <v>1274</v>
      </c>
      <c r="TME491" s="157" t="s">
        <v>1274</v>
      </c>
      <c r="TMF491" s="157" t="s">
        <v>1274</v>
      </c>
      <c r="TMG491" s="157" t="s">
        <v>1274</v>
      </c>
      <c r="TMH491" s="157" t="s">
        <v>1274</v>
      </c>
      <c r="TMI491" s="157" t="s">
        <v>1274</v>
      </c>
      <c r="TMJ491" s="157" t="s">
        <v>1274</v>
      </c>
      <c r="TMK491" s="157" t="s">
        <v>1274</v>
      </c>
      <c r="TML491" s="157" t="s">
        <v>1274</v>
      </c>
      <c r="TMM491" s="157" t="s">
        <v>1274</v>
      </c>
      <c r="TMN491" s="157" t="s">
        <v>1274</v>
      </c>
      <c r="TMO491" s="157" t="s">
        <v>1274</v>
      </c>
      <c r="TMP491" s="157" t="s">
        <v>1274</v>
      </c>
      <c r="TMQ491" s="157" t="s">
        <v>1274</v>
      </c>
      <c r="TMR491" s="157" t="s">
        <v>1274</v>
      </c>
      <c r="TMS491" s="157" t="s">
        <v>1274</v>
      </c>
      <c r="TMT491" s="157" t="s">
        <v>1274</v>
      </c>
      <c r="TMU491" s="157" t="s">
        <v>1274</v>
      </c>
      <c r="TMV491" s="157" t="s">
        <v>1274</v>
      </c>
      <c r="TMW491" s="157" t="s">
        <v>1274</v>
      </c>
      <c r="TMX491" s="157" t="s">
        <v>1274</v>
      </c>
      <c r="TMY491" s="157" t="s">
        <v>1274</v>
      </c>
      <c r="TMZ491" s="157" t="s">
        <v>1274</v>
      </c>
      <c r="TNA491" s="157" t="s">
        <v>1274</v>
      </c>
      <c r="TNB491" s="157" t="s">
        <v>1274</v>
      </c>
      <c r="TNC491" s="157" t="s">
        <v>1274</v>
      </c>
      <c r="TND491" s="157" t="s">
        <v>1274</v>
      </c>
      <c r="TNE491" s="157" t="s">
        <v>1274</v>
      </c>
      <c r="TNF491" s="157" t="s">
        <v>1274</v>
      </c>
      <c r="TNG491" s="157" t="s">
        <v>1274</v>
      </c>
      <c r="TNH491" s="157" t="s">
        <v>1274</v>
      </c>
      <c r="TNI491" s="157" t="s">
        <v>1274</v>
      </c>
      <c r="TNJ491" s="157" t="s">
        <v>1274</v>
      </c>
      <c r="TNK491" s="157" t="s">
        <v>1274</v>
      </c>
      <c r="TNL491" s="157" t="s">
        <v>1274</v>
      </c>
      <c r="TNM491" s="157" t="s">
        <v>1274</v>
      </c>
      <c r="TNN491" s="157" t="s">
        <v>1274</v>
      </c>
      <c r="TNO491" s="157" t="s">
        <v>1274</v>
      </c>
      <c r="TNP491" s="157" t="s">
        <v>1274</v>
      </c>
      <c r="TNQ491" s="157" t="s">
        <v>1274</v>
      </c>
      <c r="TNR491" s="157" t="s">
        <v>1274</v>
      </c>
      <c r="TNS491" s="157" t="s">
        <v>1274</v>
      </c>
      <c r="TNT491" s="157" t="s">
        <v>1274</v>
      </c>
      <c r="TNU491" s="157" t="s">
        <v>1274</v>
      </c>
      <c r="TNV491" s="157" t="s">
        <v>1274</v>
      </c>
      <c r="TNW491" s="157" t="s">
        <v>1274</v>
      </c>
      <c r="TNX491" s="157" t="s">
        <v>1274</v>
      </c>
      <c r="TNY491" s="157" t="s">
        <v>1274</v>
      </c>
      <c r="TNZ491" s="157" t="s">
        <v>1274</v>
      </c>
      <c r="TOA491" s="157" t="s">
        <v>1274</v>
      </c>
      <c r="TOB491" s="157" t="s">
        <v>1274</v>
      </c>
      <c r="TOC491" s="157" t="s">
        <v>1274</v>
      </c>
      <c r="TOD491" s="157" t="s">
        <v>1274</v>
      </c>
      <c r="TOE491" s="157" t="s">
        <v>1274</v>
      </c>
      <c r="TOF491" s="157" t="s">
        <v>1274</v>
      </c>
      <c r="TOG491" s="157" t="s">
        <v>1274</v>
      </c>
      <c r="TOH491" s="157" t="s">
        <v>1274</v>
      </c>
      <c r="TOI491" s="157" t="s">
        <v>1274</v>
      </c>
      <c r="TOJ491" s="157" t="s">
        <v>1274</v>
      </c>
      <c r="TOK491" s="157" t="s">
        <v>1274</v>
      </c>
      <c r="TOL491" s="157" t="s">
        <v>1274</v>
      </c>
      <c r="TOM491" s="157" t="s">
        <v>1274</v>
      </c>
      <c r="TON491" s="157" t="s">
        <v>1274</v>
      </c>
      <c r="TOO491" s="157" t="s">
        <v>1274</v>
      </c>
      <c r="TOP491" s="157" t="s">
        <v>1274</v>
      </c>
      <c r="TOQ491" s="157" t="s">
        <v>1274</v>
      </c>
      <c r="TOR491" s="157" t="s">
        <v>1274</v>
      </c>
      <c r="TOS491" s="157" t="s">
        <v>1274</v>
      </c>
      <c r="TOT491" s="157" t="s">
        <v>1274</v>
      </c>
      <c r="TOU491" s="157" t="s">
        <v>1274</v>
      </c>
      <c r="TOV491" s="157" t="s">
        <v>1274</v>
      </c>
      <c r="TOW491" s="157" t="s">
        <v>1274</v>
      </c>
      <c r="TOX491" s="157" t="s">
        <v>1274</v>
      </c>
      <c r="TOY491" s="157" t="s">
        <v>1274</v>
      </c>
      <c r="TOZ491" s="157" t="s">
        <v>1274</v>
      </c>
      <c r="TPA491" s="157" t="s">
        <v>1274</v>
      </c>
      <c r="TPB491" s="157" t="s">
        <v>1274</v>
      </c>
      <c r="TPC491" s="157" t="s">
        <v>1274</v>
      </c>
      <c r="TPD491" s="157" t="s">
        <v>1274</v>
      </c>
      <c r="TPE491" s="157" t="s">
        <v>1274</v>
      </c>
      <c r="TPF491" s="157" t="s">
        <v>1274</v>
      </c>
      <c r="TPG491" s="157" t="s">
        <v>1274</v>
      </c>
      <c r="TPH491" s="157" t="s">
        <v>1274</v>
      </c>
      <c r="TPI491" s="157" t="s">
        <v>1274</v>
      </c>
      <c r="TPJ491" s="157" t="s">
        <v>1274</v>
      </c>
      <c r="TPK491" s="157" t="s">
        <v>1274</v>
      </c>
      <c r="TPL491" s="157" t="s">
        <v>1274</v>
      </c>
      <c r="TPM491" s="157" t="s">
        <v>1274</v>
      </c>
      <c r="TPN491" s="157" t="s">
        <v>1274</v>
      </c>
      <c r="TPO491" s="157" t="s">
        <v>1274</v>
      </c>
      <c r="TPP491" s="157" t="s">
        <v>1274</v>
      </c>
      <c r="TPQ491" s="157" t="s">
        <v>1274</v>
      </c>
      <c r="TPR491" s="157" t="s">
        <v>1274</v>
      </c>
      <c r="TPS491" s="157" t="s">
        <v>1274</v>
      </c>
      <c r="TPT491" s="157" t="s">
        <v>1274</v>
      </c>
      <c r="TPU491" s="157" t="s">
        <v>1274</v>
      </c>
      <c r="TPV491" s="157" t="s">
        <v>1274</v>
      </c>
      <c r="TPW491" s="157" t="s">
        <v>1274</v>
      </c>
      <c r="TPX491" s="157" t="s">
        <v>1274</v>
      </c>
      <c r="TPY491" s="157" t="s">
        <v>1274</v>
      </c>
      <c r="TPZ491" s="157" t="s">
        <v>1274</v>
      </c>
      <c r="TQA491" s="157" t="s">
        <v>1274</v>
      </c>
      <c r="TQB491" s="157" t="s">
        <v>1274</v>
      </c>
      <c r="TQC491" s="157" t="s">
        <v>1274</v>
      </c>
      <c r="TQD491" s="157" t="s">
        <v>1274</v>
      </c>
      <c r="TQE491" s="157" t="s">
        <v>1274</v>
      </c>
      <c r="TQF491" s="157" t="s">
        <v>1274</v>
      </c>
      <c r="TQG491" s="157" t="s">
        <v>1274</v>
      </c>
      <c r="TQH491" s="157" t="s">
        <v>1274</v>
      </c>
      <c r="TQI491" s="157" t="s">
        <v>1274</v>
      </c>
      <c r="TQJ491" s="157" t="s">
        <v>1274</v>
      </c>
      <c r="TQK491" s="157" t="s">
        <v>1274</v>
      </c>
      <c r="TQL491" s="157" t="s">
        <v>1274</v>
      </c>
      <c r="TQM491" s="157" t="s">
        <v>1274</v>
      </c>
      <c r="TQN491" s="157" t="s">
        <v>1274</v>
      </c>
      <c r="TQO491" s="157" t="s">
        <v>1274</v>
      </c>
      <c r="TQP491" s="157" t="s">
        <v>1274</v>
      </c>
      <c r="TQQ491" s="157" t="s">
        <v>1274</v>
      </c>
      <c r="TQR491" s="157" t="s">
        <v>1274</v>
      </c>
      <c r="TQS491" s="157" t="s">
        <v>1274</v>
      </c>
      <c r="TQT491" s="157" t="s">
        <v>1274</v>
      </c>
      <c r="TQU491" s="157" t="s">
        <v>1274</v>
      </c>
      <c r="TQV491" s="157" t="s">
        <v>1274</v>
      </c>
      <c r="TQW491" s="157" t="s">
        <v>1274</v>
      </c>
      <c r="TQX491" s="157" t="s">
        <v>1274</v>
      </c>
      <c r="TQY491" s="157" t="s">
        <v>1274</v>
      </c>
      <c r="TQZ491" s="157" t="s">
        <v>1274</v>
      </c>
      <c r="TRA491" s="157" t="s">
        <v>1274</v>
      </c>
      <c r="TRB491" s="157" t="s">
        <v>1274</v>
      </c>
      <c r="TRC491" s="157" t="s">
        <v>1274</v>
      </c>
      <c r="TRD491" s="157" t="s">
        <v>1274</v>
      </c>
      <c r="TRE491" s="157" t="s">
        <v>1274</v>
      </c>
      <c r="TRF491" s="157" t="s">
        <v>1274</v>
      </c>
      <c r="TRG491" s="157" t="s">
        <v>1274</v>
      </c>
      <c r="TRH491" s="157" t="s">
        <v>1274</v>
      </c>
      <c r="TRI491" s="157" t="s">
        <v>1274</v>
      </c>
      <c r="TRJ491" s="157" t="s">
        <v>1274</v>
      </c>
      <c r="TRK491" s="157" t="s">
        <v>1274</v>
      </c>
      <c r="TRL491" s="157" t="s">
        <v>1274</v>
      </c>
      <c r="TRM491" s="157" t="s">
        <v>1274</v>
      </c>
      <c r="TRN491" s="157" t="s">
        <v>1274</v>
      </c>
      <c r="TRO491" s="157" t="s">
        <v>1274</v>
      </c>
      <c r="TRP491" s="157" t="s">
        <v>1274</v>
      </c>
      <c r="TRQ491" s="157" t="s">
        <v>1274</v>
      </c>
      <c r="TRR491" s="157" t="s">
        <v>1274</v>
      </c>
      <c r="TRS491" s="157" t="s">
        <v>1274</v>
      </c>
      <c r="TRT491" s="157" t="s">
        <v>1274</v>
      </c>
      <c r="TRU491" s="157" t="s">
        <v>1274</v>
      </c>
      <c r="TRV491" s="157" t="s">
        <v>1274</v>
      </c>
      <c r="TRW491" s="157" t="s">
        <v>1274</v>
      </c>
      <c r="TRX491" s="157" t="s">
        <v>1274</v>
      </c>
      <c r="TRY491" s="157" t="s">
        <v>1274</v>
      </c>
      <c r="TRZ491" s="157" t="s">
        <v>1274</v>
      </c>
      <c r="TSA491" s="157" t="s">
        <v>1274</v>
      </c>
      <c r="TSB491" s="157" t="s">
        <v>1274</v>
      </c>
      <c r="TSC491" s="157" t="s">
        <v>1274</v>
      </c>
      <c r="TSD491" s="157" t="s">
        <v>1274</v>
      </c>
      <c r="TSE491" s="157" t="s">
        <v>1274</v>
      </c>
      <c r="TSF491" s="157" t="s">
        <v>1274</v>
      </c>
      <c r="TSG491" s="157" t="s">
        <v>1274</v>
      </c>
      <c r="TSH491" s="157" t="s">
        <v>1274</v>
      </c>
      <c r="TSI491" s="157" t="s">
        <v>1274</v>
      </c>
      <c r="TSJ491" s="157" t="s">
        <v>1274</v>
      </c>
      <c r="TSK491" s="157" t="s">
        <v>1274</v>
      </c>
      <c r="TSL491" s="157" t="s">
        <v>1274</v>
      </c>
      <c r="TSM491" s="157" t="s">
        <v>1274</v>
      </c>
      <c r="TSN491" s="157" t="s">
        <v>1274</v>
      </c>
      <c r="TSO491" s="157" t="s">
        <v>1274</v>
      </c>
      <c r="TSP491" s="157" t="s">
        <v>1274</v>
      </c>
      <c r="TSQ491" s="157" t="s">
        <v>1274</v>
      </c>
      <c r="TSR491" s="157" t="s">
        <v>1274</v>
      </c>
      <c r="TSS491" s="157" t="s">
        <v>1274</v>
      </c>
      <c r="TST491" s="157" t="s">
        <v>1274</v>
      </c>
      <c r="TSU491" s="157" t="s">
        <v>1274</v>
      </c>
      <c r="TSV491" s="157" t="s">
        <v>1274</v>
      </c>
      <c r="TSW491" s="157" t="s">
        <v>1274</v>
      </c>
      <c r="TSX491" s="157" t="s">
        <v>1274</v>
      </c>
      <c r="TSY491" s="157" t="s">
        <v>1274</v>
      </c>
      <c r="TSZ491" s="157" t="s">
        <v>1274</v>
      </c>
      <c r="TTA491" s="157" t="s">
        <v>1274</v>
      </c>
      <c r="TTB491" s="157" t="s">
        <v>1274</v>
      </c>
      <c r="TTC491" s="157" t="s">
        <v>1274</v>
      </c>
      <c r="TTD491" s="157" t="s">
        <v>1274</v>
      </c>
      <c r="TTE491" s="157" t="s">
        <v>1274</v>
      </c>
      <c r="TTF491" s="157" t="s">
        <v>1274</v>
      </c>
      <c r="TTG491" s="157" t="s">
        <v>1274</v>
      </c>
      <c r="TTH491" s="157" t="s">
        <v>1274</v>
      </c>
      <c r="TTI491" s="157" t="s">
        <v>1274</v>
      </c>
      <c r="TTJ491" s="157" t="s">
        <v>1274</v>
      </c>
      <c r="TTK491" s="157" t="s">
        <v>1274</v>
      </c>
      <c r="TTL491" s="157" t="s">
        <v>1274</v>
      </c>
      <c r="TTM491" s="157" t="s">
        <v>1274</v>
      </c>
      <c r="TTN491" s="157" t="s">
        <v>1274</v>
      </c>
      <c r="TTO491" s="157" t="s">
        <v>1274</v>
      </c>
      <c r="TTP491" s="157" t="s">
        <v>1274</v>
      </c>
      <c r="TTQ491" s="157" t="s">
        <v>1274</v>
      </c>
      <c r="TTR491" s="157" t="s">
        <v>1274</v>
      </c>
      <c r="TTS491" s="157" t="s">
        <v>1274</v>
      </c>
      <c r="TTT491" s="157" t="s">
        <v>1274</v>
      </c>
      <c r="TTU491" s="157" t="s">
        <v>1274</v>
      </c>
      <c r="TTV491" s="157" t="s">
        <v>1274</v>
      </c>
      <c r="TTW491" s="157" t="s">
        <v>1274</v>
      </c>
      <c r="TTX491" s="157" t="s">
        <v>1274</v>
      </c>
      <c r="TTY491" s="157" t="s">
        <v>1274</v>
      </c>
      <c r="TTZ491" s="157" t="s">
        <v>1274</v>
      </c>
      <c r="TUA491" s="157" t="s">
        <v>1274</v>
      </c>
      <c r="TUB491" s="157" t="s">
        <v>1274</v>
      </c>
      <c r="TUC491" s="157" t="s">
        <v>1274</v>
      </c>
      <c r="TUD491" s="157" t="s">
        <v>1274</v>
      </c>
      <c r="TUE491" s="157" t="s">
        <v>1274</v>
      </c>
      <c r="TUF491" s="157" t="s">
        <v>1274</v>
      </c>
      <c r="TUG491" s="157" t="s">
        <v>1274</v>
      </c>
      <c r="TUH491" s="157" t="s">
        <v>1274</v>
      </c>
      <c r="TUI491" s="157" t="s">
        <v>1274</v>
      </c>
      <c r="TUJ491" s="157" t="s">
        <v>1274</v>
      </c>
      <c r="TUK491" s="157" t="s">
        <v>1274</v>
      </c>
      <c r="TUL491" s="157" t="s">
        <v>1274</v>
      </c>
      <c r="TUM491" s="157" t="s">
        <v>1274</v>
      </c>
      <c r="TUN491" s="157" t="s">
        <v>1274</v>
      </c>
      <c r="TUO491" s="157" t="s">
        <v>1274</v>
      </c>
      <c r="TUP491" s="157" t="s">
        <v>1274</v>
      </c>
      <c r="TUQ491" s="157" t="s">
        <v>1274</v>
      </c>
      <c r="TUR491" s="157" t="s">
        <v>1274</v>
      </c>
      <c r="TUS491" s="157" t="s">
        <v>1274</v>
      </c>
      <c r="TUT491" s="157" t="s">
        <v>1274</v>
      </c>
      <c r="TUU491" s="157" t="s">
        <v>1274</v>
      </c>
      <c r="TUV491" s="157" t="s">
        <v>1274</v>
      </c>
      <c r="TUW491" s="157" t="s">
        <v>1274</v>
      </c>
      <c r="TUX491" s="157" t="s">
        <v>1274</v>
      </c>
      <c r="TUY491" s="157" t="s">
        <v>1274</v>
      </c>
      <c r="TUZ491" s="157" t="s">
        <v>1274</v>
      </c>
      <c r="TVA491" s="157" t="s">
        <v>1274</v>
      </c>
      <c r="TVB491" s="157" t="s">
        <v>1274</v>
      </c>
      <c r="TVC491" s="157" t="s">
        <v>1274</v>
      </c>
      <c r="TVD491" s="157" t="s">
        <v>1274</v>
      </c>
      <c r="TVE491" s="157" t="s">
        <v>1274</v>
      </c>
      <c r="TVF491" s="157" t="s">
        <v>1274</v>
      </c>
      <c r="TVG491" s="157" t="s">
        <v>1274</v>
      </c>
      <c r="TVH491" s="157" t="s">
        <v>1274</v>
      </c>
      <c r="TVI491" s="157" t="s">
        <v>1274</v>
      </c>
      <c r="TVJ491" s="157" t="s">
        <v>1274</v>
      </c>
      <c r="TVK491" s="157" t="s">
        <v>1274</v>
      </c>
      <c r="TVL491" s="157" t="s">
        <v>1274</v>
      </c>
      <c r="TVM491" s="157" t="s">
        <v>1274</v>
      </c>
      <c r="TVN491" s="157" t="s">
        <v>1274</v>
      </c>
      <c r="TVO491" s="157" t="s">
        <v>1274</v>
      </c>
      <c r="TVP491" s="157" t="s">
        <v>1274</v>
      </c>
      <c r="TVQ491" s="157" t="s">
        <v>1274</v>
      </c>
      <c r="TVR491" s="157" t="s">
        <v>1274</v>
      </c>
      <c r="TVS491" s="157" t="s">
        <v>1274</v>
      </c>
      <c r="TVT491" s="157" t="s">
        <v>1274</v>
      </c>
      <c r="TVU491" s="157" t="s">
        <v>1274</v>
      </c>
      <c r="TVV491" s="157" t="s">
        <v>1274</v>
      </c>
      <c r="TVW491" s="157" t="s">
        <v>1274</v>
      </c>
      <c r="TVX491" s="157" t="s">
        <v>1274</v>
      </c>
      <c r="TVY491" s="157" t="s">
        <v>1274</v>
      </c>
      <c r="TVZ491" s="157" t="s">
        <v>1274</v>
      </c>
      <c r="TWA491" s="157" t="s">
        <v>1274</v>
      </c>
      <c r="TWB491" s="157" t="s">
        <v>1274</v>
      </c>
      <c r="TWC491" s="157" t="s">
        <v>1274</v>
      </c>
      <c r="TWD491" s="157" t="s">
        <v>1274</v>
      </c>
      <c r="TWE491" s="157" t="s">
        <v>1274</v>
      </c>
      <c r="TWF491" s="157" t="s">
        <v>1274</v>
      </c>
      <c r="TWG491" s="157" t="s">
        <v>1274</v>
      </c>
      <c r="TWH491" s="157" t="s">
        <v>1274</v>
      </c>
      <c r="TWI491" s="157" t="s">
        <v>1274</v>
      </c>
      <c r="TWJ491" s="157" t="s">
        <v>1274</v>
      </c>
      <c r="TWK491" s="157" t="s">
        <v>1274</v>
      </c>
      <c r="TWL491" s="157" t="s">
        <v>1274</v>
      </c>
      <c r="TWM491" s="157" t="s">
        <v>1274</v>
      </c>
      <c r="TWN491" s="157" t="s">
        <v>1274</v>
      </c>
      <c r="TWO491" s="157" t="s">
        <v>1274</v>
      </c>
      <c r="TWP491" s="157" t="s">
        <v>1274</v>
      </c>
      <c r="TWQ491" s="157" t="s">
        <v>1274</v>
      </c>
      <c r="TWR491" s="157" t="s">
        <v>1274</v>
      </c>
      <c r="TWS491" s="157" t="s">
        <v>1274</v>
      </c>
      <c r="TWT491" s="157" t="s">
        <v>1274</v>
      </c>
      <c r="TWU491" s="157" t="s">
        <v>1274</v>
      </c>
      <c r="TWV491" s="157" t="s">
        <v>1274</v>
      </c>
      <c r="TWW491" s="157" t="s">
        <v>1274</v>
      </c>
      <c r="TWX491" s="157" t="s">
        <v>1274</v>
      </c>
      <c r="TWY491" s="157" t="s">
        <v>1274</v>
      </c>
      <c r="TWZ491" s="157" t="s">
        <v>1274</v>
      </c>
      <c r="TXA491" s="157" t="s">
        <v>1274</v>
      </c>
      <c r="TXB491" s="157" t="s">
        <v>1274</v>
      </c>
      <c r="TXC491" s="157" t="s">
        <v>1274</v>
      </c>
      <c r="TXD491" s="157" t="s">
        <v>1274</v>
      </c>
      <c r="TXE491" s="157" t="s">
        <v>1274</v>
      </c>
      <c r="TXF491" s="157" t="s">
        <v>1274</v>
      </c>
      <c r="TXG491" s="157" t="s">
        <v>1274</v>
      </c>
      <c r="TXH491" s="157" t="s">
        <v>1274</v>
      </c>
      <c r="TXI491" s="157" t="s">
        <v>1274</v>
      </c>
      <c r="TXJ491" s="157" t="s">
        <v>1274</v>
      </c>
      <c r="TXK491" s="157" t="s">
        <v>1274</v>
      </c>
      <c r="TXL491" s="157" t="s">
        <v>1274</v>
      </c>
      <c r="TXM491" s="157" t="s">
        <v>1274</v>
      </c>
      <c r="TXN491" s="157" t="s">
        <v>1274</v>
      </c>
      <c r="TXO491" s="157" t="s">
        <v>1274</v>
      </c>
      <c r="TXP491" s="157" t="s">
        <v>1274</v>
      </c>
      <c r="TXQ491" s="157" t="s">
        <v>1274</v>
      </c>
      <c r="TXR491" s="157" t="s">
        <v>1274</v>
      </c>
      <c r="TXS491" s="157" t="s">
        <v>1274</v>
      </c>
      <c r="TXT491" s="157" t="s">
        <v>1274</v>
      </c>
      <c r="TXU491" s="157" t="s">
        <v>1274</v>
      </c>
      <c r="TXV491" s="157" t="s">
        <v>1274</v>
      </c>
      <c r="TXW491" s="157" t="s">
        <v>1274</v>
      </c>
      <c r="TXX491" s="157" t="s">
        <v>1274</v>
      </c>
      <c r="TXY491" s="157" t="s">
        <v>1274</v>
      </c>
      <c r="TXZ491" s="157" t="s">
        <v>1274</v>
      </c>
      <c r="TYA491" s="157" t="s">
        <v>1274</v>
      </c>
      <c r="TYB491" s="157" t="s">
        <v>1274</v>
      </c>
      <c r="TYC491" s="157" t="s">
        <v>1274</v>
      </c>
      <c r="TYD491" s="157" t="s">
        <v>1274</v>
      </c>
      <c r="TYE491" s="157" t="s">
        <v>1274</v>
      </c>
      <c r="TYF491" s="157" t="s">
        <v>1274</v>
      </c>
      <c r="TYG491" s="157" t="s">
        <v>1274</v>
      </c>
      <c r="TYH491" s="157" t="s">
        <v>1274</v>
      </c>
      <c r="TYI491" s="157" t="s">
        <v>1274</v>
      </c>
      <c r="TYJ491" s="157" t="s">
        <v>1274</v>
      </c>
      <c r="TYK491" s="157" t="s">
        <v>1274</v>
      </c>
      <c r="TYL491" s="157" t="s">
        <v>1274</v>
      </c>
      <c r="TYM491" s="157" t="s">
        <v>1274</v>
      </c>
      <c r="TYN491" s="157" t="s">
        <v>1274</v>
      </c>
      <c r="TYO491" s="157" t="s">
        <v>1274</v>
      </c>
      <c r="TYP491" s="157" t="s">
        <v>1274</v>
      </c>
      <c r="TYQ491" s="157" t="s">
        <v>1274</v>
      </c>
      <c r="TYR491" s="157" t="s">
        <v>1274</v>
      </c>
      <c r="TYS491" s="157" t="s">
        <v>1274</v>
      </c>
      <c r="TYT491" s="157" t="s">
        <v>1274</v>
      </c>
      <c r="TYU491" s="157" t="s">
        <v>1274</v>
      </c>
      <c r="TYV491" s="157" t="s">
        <v>1274</v>
      </c>
      <c r="TYW491" s="157" t="s">
        <v>1274</v>
      </c>
      <c r="TYX491" s="157" t="s">
        <v>1274</v>
      </c>
      <c r="TYY491" s="157" t="s">
        <v>1274</v>
      </c>
      <c r="TYZ491" s="157" t="s">
        <v>1274</v>
      </c>
      <c r="TZA491" s="157" t="s">
        <v>1274</v>
      </c>
      <c r="TZB491" s="157" t="s">
        <v>1274</v>
      </c>
      <c r="TZC491" s="157" t="s">
        <v>1274</v>
      </c>
      <c r="TZD491" s="157" t="s">
        <v>1274</v>
      </c>
      <c r="TZE491" s="157" t="s">
        <v>1274</v>
      </c>
      <c r="TZF491" s="157" t="s">
        <v>1274</v>
      </c>
      <c r="TZG491" s="157" t="s">
        <v>1274</v>
      </c>
      <c r="TZH491" s="157" t="s">
        <v>1274</v>
      </c>
      <c r="TZI491" s="157" t="s">
        <v>1274</v>
      </c>
      <c r="TZJ491" s="157" t="s">
        <v>1274</v>
      </c>
      <c r="TZK491" s="157" t="s">
        <v>1274</v>
      </c>
      <c r="TZL491" s="157" t="s">
        <v>1274</v>
      </c>
      <c r="TZM491" s="157" t="s">
        <v>1274</v>
      </c>
      <c r="TZN491" s="157" t="s">
        <v>1274</v>
      </c>
      <c r="TZO491" s="157" t="s">
        <v>1274</v>
      </c>
      <c r="TZP491" s="157" t="s">
        <v>1274</v>
      </c>
      <c r="TZQ491" s="157" t="s">
        <v>1274</v>
      </c>
      <c r="TZR491" s="157" t="s">
        <v>1274</v>
      </c>
      <c r="TZS491" s="157" t="s">
        <v>1274</v>
      </c>
      <c r="TZT491" s="157" t="s">
        <v>1274</v>
      </c>
      <c r="TZU491" s="157" t="s">
        <v>1274</v>
      </c>
      <c r="TZV491" s="157" t="s">
        <v>1274</v>
      </c>
      <c r="TZW491" s="157" t="s">
        <v>1274</v>
      </c>
      <c r="TZX491" s="157" t="s">
        <v>1274</v>
      </c>
      <c r="TZY491" s="157" t="s">
        <v>1274</v>
      </c>
      <c r="TZZ491" s="157" t="s">
        <v>1274</v>
      </c>
      <c r="UAA491" s="157" t="s">
        <v>1274</v>
      </c>
      <c r="UAB491" s="157" t="s">
        <v>1274</v>
      </c>
      <c r="UAC491" s="157" t="s">
        <v>1274</v>
      </c>
      <c r="UAD491" s="157" t="s">
        <v>1274</v>
      </c>
      <c r="UAE491" s="157" t="s">
        <v>1274</v>
      </c>
      <c r="UAF491" s="157" t="s">
        <v>1274</v>
      </c>
      <c r="UAG491" s="157" t="s">
        <v>1274</v>
      </c>
      <c r="UAH491" s="157" t="s">
        <v>1274</v>
      </c>
      <c r="UAI491" s="157" t="s">
        <v>1274</v>
      </c>
      <c r="UAJ491" s="157" t="s">
        <v>1274</v>
      </c>
      <c r="UAK491" s="157" t="s">
        <v>1274</v>
      </c>
      <c r="UAL491" s="157" t="s">
        <v>1274</v>
      </c>
      <c r="UAM491" s="157" t="s">
        <v>1274</v>
      </c>
      <c r="UAN491" s="157" t="s">
        <v>1274</v>
      </c>
      <c r="UAO491" s="157" t="s">
        <v>1274</v>
      </c>
      <c r="UAP491" s="157" t="s">
        <v>1274</v>
      </c>
      <c r="UAQ491" s="157" t="s">
        <v>1274</v>
      </c>
      <c r="UAR491" s="157" t="s">
        <v>1274</v>
      </c>
      <c r="UAS491" s="157" t="s">
        <v>1274</v>
      </c>
      <c r="UAT491" s="157" t="s">
        <v>1274</v>
      </c>
      <c r="UAU491" s="157" t="s">
        <v>1274</v>
      </c>
      <c r="UAV491" s="157" t="s">
        <v>1274</v>
      </c>
      <c r="UAW491" s="157" t="s">
        <v>1274</v>
      </c>
      <c r="UAX491" s="157" t="s">
        <v>1274</v>
      </c>
      <c r="UAY491" s="157" t="s">
        <v>1274</v>
      </c>
      <c r="UAZ491" s="157" t="s">
        <v>1274</v>
      </c>
      <c r="UBA491" s="157" t="s">
        <v>1274</v>
      </c>
      <c r="UBB491" s="157" t="s">
        <v>1274</v>
      </c>
      <c r="UBC491" s="157" t="s">
        <v>1274</v>
      </c>
      <c r="UBD491" s="157" t="s">
        <v>1274</v>
      </c>
      <c r="UBE491" s="157" t="s">
        <v>1274</v>
      </c>
      <c r="UBF491" s="157" t="s">
        <v>1274</v>
      </c>
      <c r="UBG491" s="157" t="s">
        <v>1274</v>
      </c>
      <c r="UBH491" s="157" t="s">
        <v>1274</v>
      </c>
      <c r="UBI491" s="157" t="s">
        <v>1274</v>
      </c>
      <c r="UBJ491" s="157" t="s">
        <v>1274</v>
      </c>
      <c r="UBK491" s="157" t="s">
        <v>1274</v>
      </c>
      <c r="UBL491" s="157" t="s">
        <v>1274</v>
      </c>
      <c r="UBM491" s="157" t="s">
        <v>1274</v>
      </c>
      <c r="UBN491" s="157" t="s">
        <v>1274</v>
      </c>
      <c r="UBO491" s="157" t="s">
        <v>1274</v>
      </c>
      <c r="UBP491" s="157" t="s">
        <v>1274</v>
      </c>
      <c r="UBQ491" s="157" t="s">
        <v>1274</v>
      </c>
      <c r="UBR491" s="157" t="s">
        <v>1274</v>
      </c>
      <c r="UBS491" s="157" t="s">
        <v>1274</v>
      </c>
      <c r="UBT491" s="157" t="s">
        <v>1274</v>
      </c>
      <c r="UBU491" s="157" t="s">
        <v>1274</v>
      </c>
      <c r="UBV491" s="157" t="s">
        <v>1274</v>
      </c>
      <c r="UBW491" s="157" t="s">
        <v>1274</v>
      </c>
      <c r="UBX491" s="157" t="s">
        <v>1274</v>
      </c>
      <c r="UBY491" s="157" t="s">
        <v>1274</v>
      </c>
      <c r="UBZ491" s="157" t="s">
        <v>1274</v>
      </c>
      <c r="UCA491" s="157" t="s">
        <v>1274</v>
      </c>
      <c r="UCB491" s="157" t="s">
        <v>1274</v>
      </c>
      <c r="UCC491" s="157" t="s">
        <v>1274</v>
      </c>
      <c r="UCD491" s="157" t="s">
        <v>1274</v>
      </c>
      <c r="UCE491" s="157" t="s">
        <v>1274</v>
      </c>
      <c r="UCF491" s="157" t="s">
        <v>1274</v>
      </c>
      <c r="UCG491" s="157" t="s">
        <v>1274</v>
      </c>
      <c r="UCH491" s="157" t="s">
        <v>1274</v>
      </c>
      <c r="UCI491" s="157" t="s">
        <v>1274</v>
      </c>
      <c r="UCJ491" s="157" t="s">
        <v>1274</v>
      </c>
      <c r="UCK491" s="157" t="s">
        <v>1274</v>
      </c>
      <c r="UCL491" s="157" t="s">
        <v>1274</v>
      </c>
      <c r="UCM491" s="157" t="s">
        <v>1274</v>
      </c>
      <c r="UCN491" s="157" t="s">
        <v>1274</v>
      </c>
      <c r="UCO491" s="157" t="s">
        <v>1274</v>
      </c>
      <c r="UCP491" s="157" t="s">
        <v>1274</v>
      </c>
      <c r="UCQ491" s="157" t="s">
        <v>1274</v>
      </c>
      <c r="UCR491" s="157" t="s">
        <v>1274</v>
      </c>
      <c r="UCS491" s="157" t="s">
        <v>1274</v>
      </c>
      <c r="UCT491" s="157" t="s">
        <v>1274</v>
      </c>
      <c r="UCU491" s="157" t="s">
        <v>1274</v>
      </c>
      <c r="UCV491" s="157" t="s">
        <v>1274</v>
      </c>
      <c r="UCW491" s="157" t="s">
        <v>1274</v>
      </c>
      <c r="UCX491" s="157" t="s">
        <v>1274</v>
      </c>
      <c r="UCY491" s="157" t="s">
        <v>1274</v>
      </c>
      <c r="UCZ491" s="157" t="s">
        <v>1274</v>
      </c>
      <c r="UDA491" s="157" t="s">
        <v>1274</v>
      </c>
      <c r="UDB491" s="157" t="s">
        <v>1274</v>
      </c>
      <c r="UDC491" s="157" t="s">
        <v>1274</v>
      </c>
      <c r="UDD491" s="157" t="s">
        <v>1274</v>
      </c>
      <c r="UDE491" s="157" t="s">
        <v>1274</v>
      </c>
      <c r="UDF491" s="157" t="s">
        <v>1274</v>
      </c>
      <c r="UDG491" s="157" t="s">
        <v>1274</v>
      </c>
      <c r="UDH491" s="157" t="s">
        <v>1274</v>
      </c>
      <c r="UDI491" s="157" t="s">
        <v>1274</v>
      </c>
      <c r="UDJ491" s="157" t="s">
        <v>1274</v>
      </c>
      <c r="UDK491" s="157" t="s">
        <v>1274</v>
      </c>
      <c r="UDL491" s="157" t="s">
        <v>1274</v>
      </c>
      <c r="UDM491" s="157" t="s">
        <v>1274</v>
      </c>
      <c r="UDN491" s="157" t="s">
        <v>1274</v>
      </c>
      <c r="UDO491" s="157" t="s">
        <v>1274</v>
      </c>
      <c r="UDP491" s="157" t="s">
        <v>1274</v>
      </c>
      <c r="UDQ491" s="157" t="s">
        <v>1274</v>
      </c>
      <c r="UDR491" s="157" t="s">
        <v>1274</v>
      </c>
      <c r="UDS491" s="157" t="s">
        <v>1274</v>
      </c>
      <c r="UDT491" s="157" t="s">
        <v>1274</v>
      </c>
      <c r="UDU491" s="157" t="s">
        <v>1274</v>
      </c>
      <c r="UDV491" s="157" t="s">
        <v>1274</v>
      </c>
      <c r="UDW491" s="157" t="s">
        <v>1274</v>
      </c>
      <c r="UDX491" s="157" t="s">
        <v>1274</v>
      </c>
      <c r="UDY491" s="157" t="s">
        <v>1274</v>
      </c>
      <c r="UDZ491" s="157" t="s">
        <v>1274</v>
      </c>
      <c r="UEA491" s="157" t="s">
        <v>1274</v>
      </c>
      <c r="UEB491" s="157" t="s">
        <v>1274</v>
      </c>
      <c r="UEC491" s="157" t="s">
        <v>1274</v>
      </c>
      <c r="UED491" s="157" t="s">
        <v>1274</v>
      </c>
      <c r="UEE491" s="157" t="s">
        <v>1274</v>
      </c>
      <c r="UEF491" s="157" t="s">
        <v>1274</v>
      </c>
      <c r="UEG491" s="157" t="s">
        <v>1274</v>
      </c>
      <c r="UEH491" s="157" t="s">
        <v>1274</v>
      </c>
      <c r="UEI491" s="157" t="s">
        <v>1274</v>
      </c>
      <c r="UEJ491" s="157" t="s">
        <v>1274</v>
      </c>
      <c r="UEK491" s="157" t="s">
        <v>1274</v>
      </c>
      <c r="UEL491" s="157" t="s">
        <v>1274</v>
      </c>
      <c r="UEM491" s="157" t="s">
        <v>1274</v>
      </c>
      <c r="UEN491" s="157" t="s">
        <v>1274</v>
      </c>
      <c r="UEO491" s="157" t="s">
        <v>1274</v>
      </c>
      <c r="UEP491" s="157" t="s">
        <v>1274</v>
      </c>
      <c r="UEQ491" s="157" t="s">
        <v>1274</v>
      </c>
      <c r="UER491" s="157" t="s">
        <v>1274</v>
      </c>
      <c r="UES491" s="157" t="s">
        <v>1274</v>
      </c>
      <c r="UET491" s="157" t="s">
        <v>1274</v>
      </c>
      <c r="UEU491" s="157" t="s">
        <v>1274</v>
      </c>
      <c r="UEV491" s="157" t="s">
        <v>1274</v>
      </c>
      <c r="UEW491" s="157" t="s">
        <v>1274</v>
      </c>
      <c r="UEX491" s="157" t="s">
        <v>1274</v>
      </c>
      <c r="UEY491" s="157" t="s">
        <v>1274</v>
      </c>
      <c r="UEZ491" s="157" t="s">
        <v>1274</v>
      </c>
      <c r="UFA491" s="157" t="s">
        <v>1274</v>
      </c>
      <c r="UFB491" s="157" t="s">
        <v>1274</v>
      </c>
      <c r="UFC491" s="157" t="s">
        <v>1274</v>
      </c>
      <c r="UFD491" s="157" t="s">
        <v>1274</v>
      </c>
      <c r="UFE491" s="157" t="s">
        <v>1274</v>
      </c>
      <c r="UFF491" s="157" t="s">
        <v>1274</v>
      </c>
      <c r="UFG491" s="157" t="s">
        <v>1274</v>
      </c>
      <c r="UFH491" s="157" t="s">
        <v>1274</v>
      </c>
      <c r="UFI491" s="157" t="s">
        <v>1274</v>
      </c>
      <c r="UFJ491" s="157" t="s">
        <v>1274</v>
      </c>
      <c r="UFK491" s="157" t="s">
        <v>1274</v>
      </c>
      <c r="UFL491" s="157" t="s">
        <v>1274</v>
      </c>
      <c r="UFM491" s="157" t="s">
        <v>1274</v>
      </c>
      <c r="UFN491" s="157" t="s">
        <v>1274</v>
      </c>
      <c r="UFO491" s="157" t="s">
        <v>1274</v>
      </c>
      <c r="UFP491" s="157" t="s">
        <v>1274</v>
      </c>
      <c r="UFQ491" s="157" t="s">
        <v>1274</v>
      </c>
      <c r="UFR491" s="157" t="s">
        <v>1274</v>
      </c>
      <c r="UFS491" s="157" t="s">
        <v>1274</v>
      </c>
      <c r="UFT491" s="157" t="s">
        <v>1274</v>
      </c>
      <c r="UFU491" s="157" t="s">
        <v>1274</v>
      </c>
      <c r="UFV491" s="157" t="s">
        <v>1274</v>
      </c>
      <c r="UFW491" s="157" t="s">
        <v>1274</v>
      </c>
      <c r="UFX491" s="157" t="s">
        <v>1274</v>
      </c>
      <c r="UFY491" s="157" t="s">
        <v>1274</v>
      </c>
      <c r="UFZ491" s="157" t="s">
        <v>1274</v>
      </c>
      <c r="UGA491" s="157" t="s">
        <v>1274</v>
      </c>
      <c r="UGB491" s="157" t="s">
        <v>1274</v>
      </c>
      <c r="UGC491" s="157" t="s">
        <v>1274</v>
      </c>
      <c r="UGD491" s="157" t="s">
        <v>1274</v>
      </c>
      <c r="UGE491" s="157" t="s">
        <v>1274</v>
      </c>
      <c r="UGF491" s="157" t="s">
        <v>1274</v>
      </c>
      <c r="UGG491" s="157" t="s">
        <v>1274</v>
      </c>
      <c r="UGH491" s="157" t="s">
        <v>1274</v>
      </c>
      <c r="UGI491" s="157" t="s">
        <v>1274</v>
      </c>
      <c r="UGJ491" s="157" t="s">
        <v>1274</v>
      </c>
      <c r="UGK491" s="157" t="s">
        <v>1274</v>
      </c>
      <c r="UGL491" s="157" t="s">
        <v>1274</v>
      </c>
      <c r="UGM491" s="157" t="s">
        <v>1274</v>
      </c>
      <c r="UGN491" s="157" t="s">
        <v>1274</v>
      </c>
      <c r="UGO491" s="157" t="s">
        <v>1274</v>
      </c>
      <c r="UGP491" s="157" t="s">
        <v>1274</v>
      </c>
      <c r="UGQ491" s="157" t="s">
        <v>1274</v>
      </c>
      <c r="UGR491" s="157" t="s">
        <v>1274</v>
      </c>
      <c r="UGS491" s="157" t="s">
        <v>1274</v>
      </c>
      <c r="UGT491" s="157" t="s">
        <v>1274</v>
      </c>
      <c r="UGU491" s="157" t="s">
        <v>1274</v>
      </c>
      <c r="UGV491" s="157" t="s">
        <v>1274</v>
      </c>
      <c r="UGW491" s="157" t="s">
        <v>1274</v>
      </c>
      <c r="UGX491" s="157" t="s">
        <v>1274</v>
      </c>
      <c r="UGY491" s="157" t="s">
        <v>1274</v>
      </c>
      <c r="UGZ491" s="157" t="s">
        <v>1274</v>
      </c>
      <c r="UHA491" s="157" t="s">
        <v>1274</v>
      </c>
      <c r="UHB491" s="157" t="s">
        <v>1274</v>
      </c>
      <c r="UHC491" s="157" t="s">
        <v>1274</v>
      </c>
      <c r="UHD491" s="157" t="s">
        <v>1274</v>
      </c>
      <c r="UHE491" s="157" t="s">
        <v>1274</v>
      </c>
      <c r="UHF491" s="157" t="s">
        <v>1274</v>
      </c>
      <c r="UHG491" s="157" t="s">
        <v>1274</v>
      </c>
      <c r="UHH491" s="157" t="s">
        <v>1274</v>
      </c>
      <c r="UHI491" s="157" t="s">
        <v>1274</v>
      </c>
      <c r="UHJ491" s="157" t="s">
        <v>1274</v>
      </c>
      <c r="UHK491" s="157" t="s">
        <v>1274</v>
      </c>
      <c r="UHL491" s="157" t="s">
        <v>1274</v>
      </c>
      <c r="UHM491" s="157" t="s">
        <v>1274</v>
      </c>
      <c r="UHN491" s="157" t="s">
        <v>1274</v>
      </c>
      <c r="UHO491" s="157" t="s">
        <v>1274</v>
      </c>
      <c r="UHP491" s="157" t="s">
        <v>1274</v>
      </c>
      <c r="UHQ491" s="157" t="s">
        <v>1274</v>
      </c>
      <c r="UHR491" s="157" t="s">
        <v>1274</v>
      </c>
      <c r="UHS491" s="157" t="s">
        <v>1274</v>
      </c>
      <c r="UHT491" s="157" t="s">
        <v>1274</v>
      </c>
      <c r="UHU491" s="157" t="s">
        <v>1274</v>
      </c>
      <c r="UHV491" s="157" t="s">
        <v>1274</v>
      </c>
      <c r="UHW491" s="157" t="s">
        <v>1274</v>
      </c>
      <c r="UHX491" s="157" t="s">
        <v>1274</v>
      </c>
      <c r="UHY491" s="157" t="s">
        <v>1274</v>
      </c>
      <c r="UHZ491" s="157" t="s">
        <v>1274</v>
      </c>
      <c r="UIA491" s="157" t="s">
        <v>1274</v>
      </c>
      <c r="UIB491" s="157" t="s">
        <v>1274</v>
      </c>
      <c r="UIC491" s="157" t="s">
        <v>1274</v>
      </c>
      <c r="UID491" s="157" t="s">
        <v>1274</v>
      </c>
      <c r="UIE491" s="157" t="s">
        <v>1274</v>
      </c>
      <c r="UIF491" s="157" t="s">
        <v>1274</v>
      </c>
      <c r="UIG491" s="157" t="s">
        <v>1274</v>
      </c>
      <c r="UIH491" s="157" t="s">
        <v>1274</v>
      </c>
      <c r="UII491" s="157" t="s">
        <v>1274</v>
      </c>
      <c r="UIJ491" s="157" t="s">
        <v>1274</v>
      </c>
      <c r="UIK491" s="157" t="s">
        <v>1274</v>
      </c>
      <c r="UIL491" s="157" t="s">
        <v>1274</v>
      </c>
      <c r="UIM491" s="157" t="s">
        <v>1274</v>
      </c>
      <c r="UIN491" s="157" t="s">
        <v>1274</v>
      </c>
      <c r="UIO491" s="157" t="s">
        <v>1274</v>
      </c>
      <c r="UIP491" s="157" t="s">
        <v>1274</v>
      </c>
      <c r="UIQ491" s="157" t="s">
        <v>1274</v>
      </c>
      <c r="UIR491" s="157" t="s">
        <v>1274</v>
      </c>
      <c r="UIS491" s="157" t="s">
        <v>1274</v>
      </c>
      <c r="UIT491" s="157" t="s">
        <v>1274</v>
      </c>
      <c r="UIU491" s="157" t="s">
        <v>1274</v>
      </c>
      <c r="UIV491" s="157" t="s">
        <v>1274</v>
      </c>
      <c r="UIW491" s="157" t="s">
        <v>1274</v>
      </c>
      <c r="UIX491" s="157" t="s">
        <v>1274</v>
      </c>
      <c r="UIY491" s="157" t="s">
        <v>1274</v>
      </c>
      <c r="UIZ491" s="157" t="s">
        <v>1274</v>
      </c>
      <c r="UJA491" s="157" t="s">
        <v>1274</v>
      </c>
      <c r="UJB491" s="157" t="s">
        <v>1274</v>
      </c>
      <c r="UJC491" s="157" t="s">
        <v>1274</v>
      </c>
      <c r="UJD491" s="157" t="s">
        <v>1274</v>
      </c>
      <c r="UJE491" s="157" t="s">
        <v>1274</v>
      </c>
      <c r="UJF491" s="157" t="s">
        <v>1274</v>
      </c>
      <c r="UJG491" s="157" t="s">
        <v>1274</v>
      </c>
      <c r="UJH491" s="157" t="s">
        <v>1274</v>
      </c>
      <c r="UJI491" s="157" t="s">
        <v>1274</v>
      </c>
      <c r="UJJ491" s="157" t="s">
        <v>1274</v>
      </c>
      <c r="UJK491" s="157" t="s">
        <v>1274</v>
      </c>
      <c r="UJL491" s="157" t="s">
        <v>1274</v>
      </c>
      <c r="UJM491" s="157" t="s">
        <v>1274</v>
      </c>
      <c r="UJN491" s="157" t="s">
        <v>1274</v>
      </c>
      <c r="UJO491" s="157" t="s">
        <v>1274</v>
      </c>
      <c r="UJP491" s="157" t="s">
        <v>1274</v>
      </c>
      <c r="UJQ491" s="157" t="s">
        <v>1274</v>
      </c>
      <c r="UJR491" s="157" t="s">
        <v>1274</v>
      </c>
      <c r="UJS491" s="157" t="s">
        <v>1274</v>
      </c>
      <c r="UJT491" s="157" t="s">
        <v>1274</v>
      </c>
      <c r="UJU491" s="157" t="s">
        <v>1274</v>
      </c>
      <c r="UJV491" s="157" t="s">
        <v>1274</v>
      </c>
      <c r="UJW491" s="157" t="s">
        <v>1274</v>
      </c>
      <c r="UJX491" s="157" t="s">
        <v>1274</v>
      </c>
      <c r="UJY491" s="157" t="s">
        <v>1274</v>
      </c>
      <c r="UJZ491" s="157" t="s">
        <v>1274</v>
      </c>
      <c r="UKA491" s="157" t="s">
        <v>1274</v>
      </c>
      <c r="UKB491" s="157" t="s">
        <v>1274</v>
      </c>
      <c r="UKC491" s="157" t="s">
        <v>1274</v>
      </c>
      <c r="UKD491" s="157" t="s">
        <v>1274</v>
      </c>
      <c r="UKE491" s="157" t="s">
        <v>1274</v>
      </c>
      <c r="UKF491" s="157" t="s">
        <v>1274</v>
      </c>
      <c r="UKG491" s="157" t="s">
        <v>1274</v>
      </c>
      <c r="UKH491" s="157" t="s">
        <v>1274</v>
      </c>
      <c r="UKI491" s="157" t="s">
        <v>1274</v>
      </c>
      <c r="UKJ491" s="157" t="s">
        <v>1274</v>
      </c>
      <c r="UKK491" s="157" t="s">
        <v>1274</v>
      </c>
      <c r="UKL491" s="157" t="s">
        <v>1274</v>
      </c>
      <c r="UKM491" s="157" t="s">
        <v>1274</v>
      </c>
      <c r="UKN491" s="157" t="s">
        <v>1274</v>
      </c>
      <c r="UKO491" s="157" t="s">
        <v>1274</v>
      </c>
      <c r="UKP491" s="157" t="s">
        <v>1274</v>
      </c>
      <c r="UKQ491" s="157" t="s">
        <v>1274</v>
      </c>
      <c r="UKR491" s="157" t="s">
        <v>1274</v>
      </c>
      <c r="UKS491" s="157" t="s">
        <v>1274</v>
      </c>
      <c r="UKT491" s="157" t="s">
        <v>1274</v>
      </c>
      <c r="UKU491" s="157" t="s">
        <v>1274</v>
      </c>
      <c r="UKV491" s="157" t="s">
        <v>1274</v>
      </c>
      <c r="UKW491" s="157" t="s">
        <v>1274</v>
      </c>
      <c r="UKX491" s="157" t="s">
        <v>1274</v>
      </c>
      <c r="UKY491" s="157" t="s">
        <v>1274</v>
      </c>
      <c r="UKZ491" s="157" t="s">
        <v>1274</v>
      </c>
      <c r="ULA491" s="157" t="s">
        <v>1274</v>
      </c>
      <c r="ULB491" s="157" t="s">
        <v>1274</v>
      </c>
      <c r="ULC491" s="157" t="s">
        <v>1274</v>
      </c>
      <c r="ULD491" s="157" t="s">
        <v>1274</v>
      </c>
      <c r="ULE491" s="157" t="s">
        <v>1274</v>
      </c>
      <c r="ULF491" s="157" t="s">
        <v>1274</v>
      </c>
      <c r="ULG491" s="157" t="s">
        <v>1274</v>
      </c>
      <c r="ULH491" s="157" t="s">
        <v>1274</v>
      </c>
      <c r="ULI491" s="157" t="s">
        <v>1274</v>
      </c>
      <c r="ULJ491" s="157" t="s">
        <v>1274</v>
      </c>
      <c r="ULK491" s="157" t="s">
        <v>1274</v>
      </c>
      <c r="ULL491" s="157" t="s">
        <v>1274</v>
      </c>
      <c r="ULM491" s="157" t="s">
        <v>1274</v>
      </c>
      <c r="ULN491" s="157" t="s">
        <v>1274</v>
      </c>
      <c r="ULO491" s="157" t="s">
        <v>1274</v>
      </c>
      <c r="ULP491" s="157" t="s">
        <v>1274</v>
      </c>
      <c r="ULQ491" s="157" t="s">
        <v>1274</v>
      </c>
      <c r="ULR491" s="157" t="s">
        <v>1274</v>
      </c>
      <c r="ULS491" s="157" t="s">
        <v>1274</v>
      </c>
      <c r="ULT491" s="157" t="s">
        <v>1274</v>
      </c>
      <c r="ULU491" s="157" t="s">
        <v>1274</v>
      </c>
      <c r="ULV491" s="157" t="s">
        <v>1274</v>
      </c>
      <c r="ULW491" s="157" t="s">
        <v>1274</v>
      </c>
      <c r="ULX491" s="157" t="s">
        <v>1274</v>
      </c>
      <c r="ULY491" s="157" t="s">
        <v>1274</v>
      </c>
      <c r="ULZ491" s="157" t="s">
        <v>1274</v>
      </c>
      <c r="UMA491" s="157" t="s">
        <v>1274</v>
      </c>
      <c r="UMB491" s="157" t="s">
        <v>1274</v>
      </c>
      <c r="UMC491" s="157" t="s">
        <v>1274</v>
      </c>
      <c r="UMD491" s="157" t="s">
        <v>1274</v>
      </c>
      <c r="UME491" s="157" t="s">
        <v>1274</v>
      </c>
      <c r="UMF491" s="157" t="s">
        <v>1274</v>
      </c>
      <c r="UMG491" s="157" t="s">
        <v>1274</v>
      </c>
      <c r="UMH491" s="157" t="s">
        <v>1274</v>
      </c>
      <c r="UMI491" s="157" t="s">
        <v>1274</v>
      </c>
      <c r="UMJ491" s="157" t="s">
        <v>1274</v>
      </c>
      <c r="UMK491" s="157" t="s">
        <v>1274</v>
      </c>
      <c r="UML491" s="157" t="s">
        <v>1274</v>
      </c>
      <c r="UMM491" s="157" t="s">
        <v>1274</v>
      </c>
      <c r="UMN491" s="157" t="s">
        <v>1274</v>
      </c>
      <c r="UMO491" s="157" t="s">
        <v>1274</v>
      </c>
      <c r="UMP491" s="157" t="s">
        <v>1274</v>
      </c>
      <c r="UMQ491" s="157" t="s">
        <v>1274</v>
      </c>
      <c r="UMR491" s="157" t="s">
        <v>1274</v>
      </c>
      <c r="UMS491" s="157" t="s">
        <v>1274</v>
      </c>
      <c r="UMT491" s="157" t="s">
        <v>1274</v>
      </c>
      <c r="UMU491" s="157" t="s">
        <v>1274</v>
      </c>
      <c r="UMV491" s="157" t="s">
        <v>1274</v>
      </c>
      <c r="UMW491" s="157" t="s">
        <v>1274</v>
      </c>
      <c r="UMX491" s="157" t="s">
        <v>1274</v>
      </c>
      <c r="UMY491" s="157" t="s">
        <v>1274</v>
      </c>
      <c r="UMZ491" s="157" t="s">
        <v>1274</v>
      </c>
      <c r="UNA491" s="157" t="s">
        <v>1274</v>
      </c>
      <c r="UNB491" s="157" t="s">
        <v>1274</v>
      </c>
      <c r="UNC491" s="157" t="s">
        <v>1274</v>
      </c>
      <c r="UND491" s="157" t="s">
        <v>1274</v>
      </c>
      <c r="UNE491" s="157" t="s">
        <v>1274</v>
      </c>
      <c r="UNF491" s="157" t="s">
        <v>1274</v>
      </c>
      <c r="UNG491" s="157" t="s">
        <v>1274</v>
      </c>
      <c r="UNH491" s="157" t="s">
        <v>1274</v>
      </c>
      <c r="UNI491" s="157" t="s">
        <v>1274</v>
      </c>
      <c r="UNJ491" s="157" t="s">
        <v>1274</v>
      </c>
      <c r="UNK491" s="157" t="s">
        <v>1274</v>
      </c>
      <c r="UNL491" s="157" t="s">
        <v>1274</v>
      </c>
      <c r="UNM491" s="157" t="s">
        <v>1274</v>
      </c>
      <c r="UNN491" s="157" t="s">
        <v>1274</v>
      </c>
      <c r="UNO491" s="157" t="s">
        <v>1274</v>
      </c>
      <c r="UNP491" s="157" t="s">
        <v>1274</v>
      </c>
      <c r="UNQ491" s="157" t="s">
        <v>1274</v>
      </c>
      <c r="UNR491" s="157" t="s">
        <v>1274</v>
      </c>
      <c r="UNS491" s="157" t="s">
        <v>1274</v>
      </c>
      <c r="UNT491" s="157" t="s">
        <v>1274</v>
      </c>
      <c r="UNU491" s="157" t="s">
        <v>1274</v>
      </c>
      <c r="UNV491" s="157" t="s">
        <v>1274</v>
      </c>
      <c r="UNW491" s="157" t="s">
        <v>1274</v>
      </c>
      <c r="UNX491" s="157" t="s">
        <v>1274</v>
      </c>
      <c r="UNY491" s="157" t="s">
        <v>1274</v>
      </c>
      <c r="UNZ491" s="157" t="s">
        <v>1274</v>
      </c>
      <c r="UOA491" s="157" t="s">
        <v>1274</v>
      </c>
      <c r="UOB491" s="157" t="s">
        <v>1274</v>
      </c>
      <c r="UOC491" s="157" t="s">
        <v>1274</v>
      </c>
      <c r="UOD491" s="157" t="s">
        <v>1274</v>
      </c>
      <c r="UOE491" s="157" t="s">
        <v>1274</v>
      </c>
      <c r="UOF491" s="157" t="s">
        <v>1274</v>
      </c>
      <c r="UOG491" s="157" t="s">
        <v>1274</v>
      </c>
      <c r="UOH491" s="157" t="s">
        <v>1274</v>
      </c>
      <c r="UOI491" s="157" t="s">
        <v>1274</v>
      </c>
      <c r="UOJ491" s="157" t="s">
        <v>1274</v>
      </c>
      <c r="UOK491" s="157" t="s">
        <v>1274</v>
      </c>
      <c r="UOL491" s="157" t="s">
        <v>1274</v>
      </c>
      <c r="UOM491" s="157" t="s">
        <v>1274</v>
      </c>
      <c r="UON491" s="157" t="s">
        <v>1274</v>
      </c>
      <c r="UOO491" s="157" t="s">
        <v>1274</v>
      </c>
      <c r="UOP491" s="157" t="s">
        <v>1274</v>
      </c>
      <c r="UOQ491" s="157" t="s">
        <v>1274</v>
      </c>
      <c r="UOR491" s="157" t="s">
        <v>1274</v>
      </c>
      <c r="UOS491" s="157" t="s">
        <v>1274</v>
      </c>
      <c r="UOT491" s="157" t="s">
        <v>1274</v>
      </c>
      <c r="UOU491" s="157" t="s">
        <v>1274</v>
      </c>
      <c r="UOV491" s="157" t="s">
        <v>1274</v>
      </c>
      <c r="UOW491" s="157" t="s">
        <v>1274</v>
      </c>
      <c r="UOX491" s="157" t="s">
        <v>1274</v>
      </c>
      <c r="UOY491" s="157" t="s">
        <v>1274</v>
      </c>
      <c r="UOZ491" s="157" t="s">
        <v>1274</v>
      </c>
      <c r="UPA491" s="157" t="s">
        <v>1274</v>
      </c>
      <c r="UPB491" s="157" t="s">
        <v>1274</v>
      </c>
      <c r="UPC491" s="157" t="s">
        <v>1274</v>
      </c>
      <c r="UPD491" s="157" t="s">
        <v>1274</v>
      </c>
      <c r="UPE491" s="157" t="s">
        <v>1274</v>
      </c>
      <c r="UPF491" s="157" t="s">
        <v>1274</v>
      </c>
      <c r="UPG491" s="157" t="s">
        <v>1274</v>
      </c>
      <c r="UPH491" s="157" t="s">
        <v>1274</v>
      </c>
      <c r="UPI491" s="157" t="s">
        <v>1274</v>
      </c>
      <c r="UPJ491" s="157" t="s">
        <v>1274</v>
      </c>
      <c r="UPK491" s="157" t="s">
        <v>1274</v>
      </c>
      <c r="UPL491" s="157" t="s">
        <v>1274</v>
      </c>
      <c r="UPM491" s="157" t="s">
        <v>1274</v>
      </c>
      <c r="UPN491" s="157" t="s">
        <v>1274</v>
      </c>
      <c r="UPO491" s="157" t="s">
        <v>1274</v>
      </c>
      <c r="UPP491" s="157" t="s">
        <v>1274</v>
      </c>
      <c r="UPQ491" s="157" t="s">
        <v>1274</v>
      </c>
      <c r="UPR491" s="157" t="s">
        <v>1274</v>
      </c>
      <c r="UPS491" s="157" t="s">
        <v>1274</v>
      </c>
      <c r="UPT491" s="157" t="s">
        <v>1274</v>
      </c>
      <c r="UPU491" s="157" t="s">
        <v>1274</v>
      </c>
      <c r="UPV491" s="157" t="s">
        <v>1274</v>
      </c>
      <c r="UPW491" s="157" t="s">
        <v>1274</v>
      </c>
      <c r="UPX491" s="157" t="s">
        <v>1274</v>
      </c>
      <c r="UPY491" s="157" t="s">
        <v>1274</v>
      </c>
      <c r="UPZ491" s="157" t="s">
        <v>1274</v>
      </c>
      <c r="UQA491" s="157" t="s">
        <v>1274</v>
      </c>
      <c r="UQB491" s="157" t="s">
        <v>1274</v>
      </c>
      <c r="UQC491" s="157" t="s">
        <v>1274</v>
      </c>
      <c r="UQD491" s="157" t="s">
        <v>1274</v>
      </c>
      <c r="UQE491" s="157" t="s">
        <v>1274</v>
      </c>
      <c r="UQF491" s="157" t="s">
        <v>1274</v>
      </c>
      <c r="UQG491" s="157" t="s">
        <v>1274</v>
      </c>
      <c r="UQH491" s="157" t="s">
        <v>1274</v>
      </c>
      <c r="UQI491" s="157" t="s">
        <v>1274</v>
      </c>
      <c r="UQJ491" s="157" t="s">
        <v>1274</v>
      </c>
      <c r="UQK491" s="157" t="s">
        <v>1274</v>
      </c>
      <c r="UQL491" s="157" t="s">
        <v>1274</v>
      </c>
      <c r="UQM491" s="157" t="s">
        <v>1274</v>
      </c>
      <c r="UQN491" s="157" t="s">
        <v>1274</v>
      </c>
      <c r="UQO491" s="157" t="s">
        <v>1274</v>
      </c>
      <c r="UQP491" s="157" t="s">
        <v>1274</v>
      </c>
      <c r="UQQ491" s="157" t="s">
        <v>1274</v>
      </c>
      <c r="UQR491" s="157" t="s">
        <v>1274</v>
      </c>
      <c r="UQS491" s="157" t="s">
        <v>1274</v>
      </c>
      <c r="UQT491" s="157" t="s">
        <v>1274</v>
      </c>
      <c r="UQU491" s="157" t="s">
        <v>1274</v>
      </c>
      <c r="UQV491" s="157" t="s">
        <v>1274</v>
      </c>
      <c r="UQW491" s="157" t="s">
        <v>1274</v>
      </c>
      <c r="UQX491" s="157" t="s">
        <v>1274</v>
      </c>
      <c r="UQY491" s="157" t="s">
        <v>1274</v>
      </c>
      <c r="UQZ491" s="157" t="s">
        <v>1274</v>
      </c>
      <c r="URA491" s="157" t="s">
        <v>1274</v>
      </c>
      <c r="URB491" s="157" t="s">
        <v>1274</v>
      </c>
      <c r="URC491" s="157" t="s">
        <v>1274</v>
      </c>
      <c r="URD491" s="157" t="s">
        <v>1274</v>
      </c>
      <c r="URE491" s="157" t="s">
        <v>1274</v>
      </c>
      <c r="URF491" s="157" t="s">
        <v>1274</v>
      </c>
      <c r="URG491" s="157" t="s">
        <v>1274</v>
      </c>
      <c r="URH491" s="157" t="s">
        <v>1274</v>
      </c>
      <c r="URI491" s="157" t="s">
        <v>1274</v>
      </c>
      <c r="URJ491" s="157" t="s">
        <v>1274</v>
      </c>
      <c r="URK491" s="157" t="s">
        <v>1274</v>
      </c>
      <c r="URL491" s="157" t="s">
        <v>1274</v>
      </c>
      <c r="URM491" s="157" t="s">
        <v>1274</v>
      </c>
      <c r="URN491" s="157" t="s">
        <v>1274</v>
      </c>
      <c r="URO491" s="157" t="s">
        <v>1274</v>
      </c>
      <c r="URP491" s="157" t="s">
        <v>1274</v>
      </c>
      <c r="URQ491" s="157" t="s">
        <v>1274</v>
      </c>
      <c r="URR491" s="157" t="s">
        <v>1274</v>
      </c>
      <c r="URS491" s="157" t="s">
        <v>1274</v>
      </c>
      <c r="URT491" s="157" t="s">
        <v>1274</v>
      </c>
      <c r="URU491" s="157" t="s">
        <v>1274</v>
      </c>
      <c r="URV491" s="157" t="s">
        <v>1274</v>
      </c>
      <c r="URW491" s="157" t="s">
        <v>1274</v>
      </c>
      <c r="URX491" s="157" t="s">
        <v>1274</v>
      </c>
      <c r="URY491" s="157" t="s">
        <v>1274</v>
      </c>
      <c r="URZ491" s="157" t="s">
        <v>1274</v>
      </c>
      <c r="USA491" s="157" t="s">
        <v>1274</v>
      </c>
      <c r="USB491" s="157" t="s">
        <v>1274</v>
      </c>
      <c r="USC491" s="157" t="s">
        <v>1274</v>
      </c>
      <c r="USD491" s="157" t="s">
        <v>1274</v>
      </c>
      <c r="USE491" s="157" t="s">
        <v>1274</v>
      </c>
      <c r="USF491" s="157" t="s">
        <v>1274</v>
      </c>
      <c r="USG491" s="157" t="s">
        <v>1274</v>
      </c>
      <c r="USH491" s="157" t="s">
        <v>1274</v>
      </c>
      <c r="USI491" s="157" t="s">
        <v>1274</v>
      </c>
      <c r="USJ491" s="157" t="s">
        <v>1274</v>
      </c>
      <c r="USK491" s="157" t="s">
        <v>1274</v>
      </c>
      <c r="USL491" s="157" t="s">
        <v>1274</v>
      </c>
      <c r="USM491" s="157" t="s">
        <v>1274</v>
      </c>
      <c r="USN491" s="157" t="s">
        <v>1274</v>
      </c>
      <c r="USO491" s="157" t="s">
        <v>1274</v>
      </c>
      <c r="USP491" s="157" t="s">
        <v>1274</v>
      </c>
      <c r="USQ491" s="157" t="s">
        <v>1274</v>
      </c>
      <c r="USR491" s="157" t="s">
        <v>1274</v>
      </c>
      <c r="USS491" s="157" t="s">
        <v>1274</v>
      </c>
      <c r="UST491" s="157" t="s">
        <v>1274</v>
      </c>
      <c r="USU491" s="157" t="s">
        <v>1274</v>
      </c>
      <c r="USV491" s="157" t="s">
        <v>1274</v>
      </c>
      <c r="USW491" s="157" t="s">
        <v>1274</v>
      </c>
      <c r="USX491" s="157" t="s">
        <v>1274</v>
      </c>
      <c r="USY491" s="157" t="s">
        <v>1274</v>
      </c>
      <c r="USZ491" s="157" t="s">
        <v>1274</v>
      </c>
      <c r="UTA491" s="157" t="s">
        <v>1274</v>
      </c>
      <c r="UTB491" s="157" t="s">
        <v>1274</v>
      </c>
      <c r="UTC491" s="157" t="s">
        <v>1274</v>
      </c>
      <c r="UTD491" s="157" t="s">
        <v>1274</v>
      </c>
      <c r="UTE491" s="157" t="s">
        <v>1274</v>
      </c>
      <c r="UTF491" s="157" t="s">
        <v>1274</v>
      </c>
      <c r="UTG491" s="157" t="s">
        <v>1274</v>
      </c>
      <c r="UTH491" s="157" t="s">
        <v>1274</v>
      </c>
      <c r="UTI491" s="157" t="s">
        <v>1274</v>
      </c>
      <c r="UTJ491" s="157" t="s">
        <v>1274</v>
      </c>
      <c r="UTK491" s="157" t="s">
        <v>1274</v>
      </c>
      <c r="UTL491" s="157" t="s">
        <v>1274</v>
      </c>
      <c r="UTM491" s="157" t="s">
        <v>1274</v>
      </c>
      <c r="UTN491" s="157" t="s">
        <v>1274</v>
      </c>
      <c r="UTO491" s="157" t="s">
        <v>1274</v>
      </c>
      <c r="UTP491" s="157" t="s">
        <v>1274</v>
      </c>
      <c r="UTQ491" s="157" t="s">
        <v>1274</v>
      </c>
      <c r="UTR491" s="157" t="s">
        <v>1274</v>
      </c>
      <c r="UTS491" s="157" t="s">
        <v>1274</v>
      </c>
      <c r="UTT491" s="157" t="s">
        <v>1274</v>
      </c>
      <c r="UTU491" s="157" t="s">
        <v>1274</v>
      </c>
      <c r="UTV491" s="157" t="s">
        <v>1274</v>
      </c>
      <c r="UTW491" s="157" t="s">
        <v>1274</v>
      </c>
      <c r="UTX491" s="157" t="s">
        <v>1274</v>
      </c>
      <c r="UTY491" s="157" t="s">
        <v>1274</v>
      </c>
      <c r="UTZ491" s="157" t="s">
        <v>1274</v>
      </c>
      <c r="UUA491" s="157" t="s">
        <v>1274</v>
      </c>
      <c r="UUB491" s="157" t="s">
        <v>1274</v>
      </c>
      <c r="UUC491" s="157" t="s">
        <v>1274</v>
      </c>
      <c r="UUD491" s="157" t="s">
        <v>1274</v>
      </c>
      <c r="UUE491" s="157" t="s">
        <v>1274</v>
      </c>
      <c r="UUF491" s="157" t="s">
        <v>1274</v>
      </c>
      <c r="UUG491" s="157" t="s">
        <v>1274</v>
      </c>
      <c r="UUH491" s="157" t="s">
        <v>1274</v>
      </c>
      <c r="UUI491" s="157" t="s">
        <v>1274</v>
      </c>
      <c r="UUJ491" s="157" t="s">
        <v>1274</v>
      </c>
      <c r="UUK491" s="157" t="s">
        <v>1274</v>
      </c>
      <c r="UUL491" s="157" t="s">
        <v>1274</v>
      </c>
      <c r="UUM491" s="157" t="s">
        <v>1274</v>
      </c>
      <c r="UUN491" s="157" t="s">
        <v>1274</v>
      </c>
      <c r="UUO491" s="157" t="s">
        <v>1274</v>
      </c>
      <c r="UUP491" s="157" t="s">
        <v>1274</v>
      </c>
      <c r="UUQ491" s="157" t="s">
        <v>1274</v>
      </c>
      <c r="UUR491" s="157" t="s">
        <v>1274</v>
      </c>
      <c r="UUS491" s="157" t="s">
        <v>1274</v>
      </c>
      <c r="UUT491" s="157" t="s">
        <v>1274</v>
      </c>
      <c r="UUU491" s="157" t="s">
        <v>1274</v>
      </c>
      <c r="UUV491" s="157" t="s">
        <v>1274</v>
      </c>
      <c r="UUW491" s="157" t="s">
        <v>1274</v>
      </c>
      <c r="UUX491" s="157" t="s">
        <v>1274</v>
      </c>
      <c r="UUY491" s="157" t="s">
        <v>1274</v>
      </c>
      <c r="UUZ491" s="157" t="s">
        <v>1274</v>
      </c>
      <c r="UVA491" s="157" t="s">
        <v>1274</v>
      </c>
      <c r="UVB491" s="157" t="s">
        <v>1274</v>
      </c>
      <c r="UVC491" s="157" t="s">
        <v>1274</v>
      </c>
      <c r="UVD491" s="157" t="s">
        <v>1274</v>
      </c>
      <c r="UVE491" s="157" t="s">
        <v>1274</v>
      </c>
      <c r="UVF491" s="157" t="s">
        <v>1274</v>
      </c>
      <c r="UVG491" s="157" t="s">
        <v>1274</v>
      </c>
      <c r="UVH491" s="157" t="s">
        <v>1274</v>
      </c>
      <c r="UVI491" s="157" t="s">
        <v>1274</v>
      </c>
      <c r="UVJ491" s="157" t="s">
        <v>1274</v>
      </c>
      <c r="UVK491" s="157" t="s">
        <v>1274</v>
      </c>
      <c r="UVL491" s="157" t="s">
        <v>1274</v>
      </c>
      <c r="UVM491" s="157" t="s">
        <v>1274</v>
      </c>
      <c r="UVN491" s="157" t="s">
        <v>1274</v>
      </c>
      <c r="UVO491" s="157" t="s">
        <v>1274</v>
      </c>
      <c r="UVP491" s="157" t="s">
        <v>1274</v>
      </c>
      <c r="UVQ491" s="157" t="s">
        <v>1274</v>
      </c>
      <c r="UVR491" s="157" t="s">
        <v>1274</v>
      </c>
      <c r="UVS491" s="157" t="s">
        <v>1274</v>
      </c>
      <c r="UVT491" s="157" t="s">
        <v>1274</v>
      </c>
      <c r="UVU491" s="157" t="s">
        <v>1274</v>
      </c>
      <c r="UVV491" s="157" t="s">
        <v>1274</v>
      </c>
      <c r="UVW491" s="157" t="s">
        <v>1274</v>
      </c>
      <c r="UVX491" s="157" t="s">
        <v>1274</v>
      </c>
      <c r="UVY491" s="157" t="s">
        <v>1274</v>
      </c>
      <c r="UVZ491" s="157" t="s">
        <v>1274</v>
      </c>
      <c r="UWA491" s="157" t="s">
        <v>1274</v>
      </c>
      <c r="UWB491" s="157" t="s">
        <v>1274</v>
      </c>
      <c r="UWC491" s="157" t="s">
        <v>1274</v>
      </c>
      <c r="UWD491" s="157" t="s">
        <v>1274</v>
      </c>
      <c r="UWE491" s="157" t="s">
        <v>1274</v>
      </c>
      <c r="UWF491" s="157" t="s">
        <v>1274</v>
      </c>
      <c r="UWG491" s="157" t="s">
        <v>1274</v>
      </c>
      <c r="UWH491" s="157" t="s">
        <v>1274</v>
      </c>
      <c r="UWI491" s="157" t="s">
        <v>1274</v>
      </c>
      <c r="UWJ491" s="157" t="s">
        <v>1274</v>
      </c>
      <c r="UWK491" s="157" t="s">
        <v>1274</v>
      </c>
      <c r="UWL491" s="157" t="s">
        <v>1274</v>
      </c>
      <c r="UWM491" s="157" t="s">
        <v>1274</v>
      </c>
      <c r="UWN491" s="157" t="s">
        <v>1274</v>
      </c>
      <c r="UWO491" s="157" t="s">
        <v>1274</v>
      </c>
      <c r="UWP491" s="157" t="s">
        <v>1274</v>
      </c>
      <c r="UWQ491" s="157" t="s">
        <v>1274</v>
      </c>
      <c r="UWR491" s="157" t="s">
        <v>1274</v>
      </c>
      <c r="UWS491" s="157" t="s">
        <v>1274</v>
      </c>
      <c r="UWT491" s="157" t="s">
        <v>1274</v>
      </c>
      <c r="UWU491" s="157" t="s">
        <v>1274</v>
      </c>
      <c r="UWV491" s="157" t="s">
        <v>1274</v>
      </c>
      <c r="UWW491" s="157" t="s">
        <v>1274</v>
      </c>
      <c r="UWX491" s="157" t="s">
        <v>1274</v>
      </c>
      <c r="UWY491" s="157" t="s">
        <v>1274</v>
      </c>
      <c r="UWZ491" s="157" t="s">
        <v>1274</v>
      </c>
      <c r="UXA491" s="157" t="s">
        <v>1274</v>
      </c>
      <c r="UXB491" s="157" t="s">
        <v>1274</v>
      </c>
      <c r="UXC491" s="157" t="s">
        <v>1274</v>
      </c>
      <c r="UXD491" s="157" t="s">
        <v>1274</v>
      </c>
      <c r="UXE491" s="157" t="s">
        <v>1274</v>
      </c>
      <c r="UXF491" s="157" t="s">
        <v>1274</v>
      </c>
      <c r="UXG491" s="157" t="s">
        <v>1274</v>
      </c>
      <c r="UXH491" s="157" t="s">
        <v>1274</v>
      </c>
      <c r="UXI491" s="157" t="s">
        <v>1274</v>
      </c>
      <c r="UXJ491" s="157" t="s">
        <v>1274</v>
      </c>
      <c r="UXK491" s="157" t="s">
        <v>1274</v>
      </c>
      <c r="UXL491" s="157" t="s">
        <v>1274</v>
      </c>
      <c r="UXM491" s="157" t="s">
        <v>1274</v>
      </c>
      <c r="UXN491" s="157" t="s">
        <v>1274</v>
      </c>
      <c r="UXO491" s="157" t="s">
        <v>1274</v>
      </c>
      <c r="UXP491" s="157" t="s">
        <v>1274</v>
      </c>
      <c r="UXQ491" s="157" t="s">
        <v>1274</v>
      </c>
      <c r="UXR491" s="157" t="s">
        <v>1274</v>
      </c>
      <c r="UXS491" s="157" t="s">
        <v>1274</v>
      </c>
      <c r="UXT491" s="157" t="s">
        <v>1274</v>
      </c>
      <c r="UXU491" s="157" t="s">
        <v>1274</v>
      </c>
      <c r="UXV491" s="157" t="s">
        <v>1274</v>
      </c>
      <c r="UXW491" s="157" t="s">
        <v>1274</v>
      </c>
      <c r="UXX491" s="157" t="s">
        <v>1274</v>
      </c>
      <c r="UXY491" s="157" t="s">
        <v>1274</v>
      </c>
      <c r="UXZ491" s="157" t="s">
        <v>1274</v>
      </c>
      <c r="UYA491" s="157" t="s">
        <v>1274</v>
      </c>
      <c r="UYB491" s="157" t="s">
        <v>1274</v>
      </c>
      <c r="UYC491" s="157" t="s">
        <v>1274</v>
      </c>
      <c r="UYD491" s="157" t="s">
        <v>1274</v>
      </c>
      <c r="UYE491" s="157" t="s">
        <v>1274</v>
      </c>
      <c r="UYF491" s="157" t="s">
        <v>1274</v>
      </c>
      <c r="UYG491" s="157" t="s">
        <v>1274</v>
      </c>
      <c r="UYH491" s="157" t="s">
        <v>1274</v>
      </c>
      <c r="UYI491" s="157" t="s">
        <v>1274</v>
      </c>
      <c r="UYJ491" s="157" t="s">
        <v>1274</v>
      </c>
      <c r="UYK491" s="157" t="s">
        <v>1274</v>
      </c>
      <c r="UYL491" s="157" t="s">
        <v>1274</v>
      </c>
      <c r="UYM491" s="157" t="s">
        <v>1274</v>
      </c>
      <c r="UYN491" s="157" t="s">
        <v>1274</v>
      </c>
      <c r="UYO491" s="157" t="s">
        <v>1274</v>
      </c>
      <c r="UYP491" s="157" t="s">
        <v>1274</v>
      </c>
      <c r="UYQ491" s="157" t="s">
        <v>1274</v>
      </c>
      <c r="UYR491" s="157" t="s">
        <v>1274</v>
      </c>
      <c r="UYS491" s="157" t="s">
        <v>1274</v>
      </c>
      <c r="UYT491" s="157" t="s">
        <v>1274</v>
      </c>
      <c r="UYU491" s="157" t="s">
        <v>1274</v>
      </c>
      <c r="UYV491" s="157" t="s">
        <v>1274</v>
      </c>
      <c r="UYW491" s="157" t="s">
        <v>1274</v>
      </c>
      <c r="UYX491" s="157" t="s">
        <v>1274</v>
      </c>
      <c r="UYY491" s="157" t="s">
        <v>1274</v>
      </c>
      <c r="UYZ491" s="157" t="s">
        <v>1274</v>
      </c>
      <c r="UZA491" s="157" t="s">
        <v>1274</v>
      </c>
      <c r="UZB491" s="157" t="s">
        <v>1274</v>
      </c>
      <c r="UZC491" s="157" t="s">
        <v>1274</v>
      </c>
      <c r="UZD491" s="157" t="s">
        <v>1274</v>
      </c>
      <c r="UZE491" s="157" t="s">
        <v>1274</v>
      </c>
      <c r="UZF491" s="157" t="s">
        <v>1274</v>
      </c>
      <c r="UZG491" s="157" t="s">
        <v>1274</v>
      </c>
      <c r="UZH491" s="157" t="s">
        <v>1274</v>
      </c>
      <c r="UZI491" s="157" t="s">
        <v>1274</v>
      </c>
      <c r="UZJ491" s="157" t="s">
        <v>1274</v>
      </c>
      <c r="UZK491" s="157" t="s">
        <v>1274</v>
      </c>
      <c r="UZL491" s="157" t="s">
        <v>1274</v>
      </c>
      <c r="UZM491" s="157" t="s">
        <v>1274</v>
      </c>
      <c r="UZN491" s="157" t="s">
        <v>1274</v>
      </c>
      <c r="UZO491" s="157" t="s">
        <v>1274</v>
      </c>
      <c r="UZP491" s="157" t="s">
        <v>1274</v>
      </c>
      <c r="UZQ491" s="157" t="s">
        <v>1274</v>
      </c>
      <c r="UZR491" s="157" t="s">
        <v>1274</v>
      </c>
      <c r="UZS491" s="157" t="s">
        <v>1274</v>
      </c>
      <c r="UZT491" s="157" t="s">
        <v>1274</v>
      </c>
      <c r="UZU491" s="157" t="s">
        <v>1274</v>
      </c>
      <c r="UZV491" s="157" t="s">
        <v>1274</v>
      </c>
      <c r="UZW491" s="157" t="s">
        <v>1274</v>
      </c>
      <c r="UZX491" s="157" t="s">
        <v>1274</v>
      </c>
      <c r="UZY491" s="157" t="s">
        <v>1274</v>
      </c>
      <c r="UZZ491" s="157" t="s">
        <v>1274</v>
      </c>
      <c r="VAA491" s="157" t="s">
        <v>1274</v>
      </c>
      <c r="VAB491" s="157" t="s">
        <v>1274</v>
      </c>
      <c r="VAC491" s="157" t="s">
        <v>1274</v>
      </c>
      <c r="VAD491" s="157" t="s">
        <v>1274</v>
      </c>
      <c r="VAE491" s="157" t="s">
        <v>1274</v>
      </c>
      <c r="VAF491" s="157" t="s">
        <v>1274</v>
      </c>
      <c r="VAG491" s="157" t="s">
        <v>1274</v>
      </c>
      <c r="VAH491" s="157" t="s">
        <v>1274</v>
      </c>
      <c r="VAI491" s="157" t="s">
        <v>1274</v>
      </c>
      <c r="VAJ491" s="157" t="s">
        <v>1274</v>
      </c>
      <c r="VAK491" s="157" t="s">
        <v>1274</v>
      </c>
      <c r="VAL491" s="157" t="s">
        <v>1274</v>
      </c>
      <c r="VAM491" s="157" t="s">
        <v>1274</v>
      </c>
      <c r="VAN491" s="157" t="s">
        <v>1274</v>
      </c>
      <c r="VAO491" s="157" t="s">
        <v>1274</v>
      </c>
      <c r="VAP491" s="157" t="s">
        <v>1274</v>
      </c>
      <c r="VAQ491" s="157" t="s">
        <v>1274</v>
      </c>
      <c r="VAR491" s="157" t="s">
        <v>1274</v>
      </c>
      <c r="VAS491" s="157" t="s">
        <v>1274</v>
      </c>
      <c r="VAT491" s="157" t="s">
        <v>1274</v>
      </c>
      <c r="VAU491" s="157" t="s">
        <v>1274</v>
      </c>
      <c r="VAV491" s="157" t="s">
        <v>1274</v>
      </c>
      <c r="VAW491" s="157" t="s">
        <v>1274</v>
      </c>
      <c r="VAX491" s="157" t="s">
        <v>1274</v>
      </c>
      <c r="VAY491" s="157" t="s">
        <v>1274</v>
      </c>
      <c r="VAZ491" s="157" t="s">
        <v>1274</v>
      </c>
      <c r="VBA491" s="157" t="s">
        <v>1274</v>
      </c>
      <c r="VBB491" s="157" t="s">
        <v>1274</v>
      </c>
      <c r="VBC491" s="157" t="s">
        <v>1274</v>
      </c>
      <c r="VBD491" s="157" t="s">
        <v>1274</v>
      </c>
      <c r="VBE491" s="157" t="s">
        <v>1274</v>
      </c>
      <c r="VBF491" s="157" t="s">
        <v>1274</v>
      </c>
      <c r="VBG491" s="157" t="s">
        <v>1274</v>
      </c>
      <c r="VBH491" s="157" t="s">
        <v>1274</v>
      </c>
      <c r="VBI491" s="157" t="s">
        <v>1274</v>
      </c>
      <c r="VBJ491" s="157" t="s">
        <v>1274</v>
      </c>
      <c r="VBK491" s="157" t="s">
        <v>1274</v>
      </c>
      <c r="VBL491" s="157" t="s">
        <v>1274</v>
      </c>
      <c r="VBM491" s="157" t="s">
        <v>1274</v>
      </c>
      <c r="VBN491" s="157" t="s">
        <v>1274</v>
      </c>
      <c r="VBO491" s="157" t="s">
        <v>1274</v>
      </c>
      <c r="VBP491" s="157" t="s">
        <v>1274</v>
      </c>
      <c r="VBQ491" s="157" t="s">
        <v>1274</v>
      </c>
      <c r="VBR491" s="157" t="s">
        <v>1274</v>
      </c>
      <c r="VBS491" s="157" t="s">
        <v>1274</v>
      </c>
      <c r="VBT491" s="157" t="s">
        <v>1274</v>
      </c>
      <c r="VBU491" s="157" t="s">
        <v>1274</v>
      </c>
      <c r="VBV491" s="157" t="s">
        <v>1274</v>
      </c>
      <c r="VBW491" s="157" t="s">
        <v>1274</v>
      </c>
      <c r="VBX491" s="157" t="s">
        <v>1274</v>
      </c>
      <c r="VBY491" s="157" t="s">
        <v>1274</v>
      </c>
      <c r="VBZ491" s="157" t="s">
        <v>1274</v>
      </c>
      <c r="VCA491" s="157" t="s">
        <v>1274</v>
      </c>
      <c r="VCB491" s="157" t="s">
        <v>1274</v>
      </c>
      <c r="VCC491" s="157" t="s">
        <v>1274</v>
      </c>
      <c r="VCD491" s="157" t="s">
        <v>1274</v>
      </c>
      <c r="VCE491" s="157" t="s">
        <v>1274</v>
      </c>
      <c r="VCF491" s="157" t="s">
        <v>1274</v>
      </c>
      <c r="VCG491" s="157" t="s">
        <v>1274</v>
      </c>
      <c r="VCH491" s="157" t="s">
        <v>1274</v>
      </c>
      <c r="VCI491" s="157" t="s">
        <v>1274</v>
      </c>
      <c r="VCJ491" s="157" t="s">
        <v>1274</v>
      </c>
      <c r="VCK491" s="157" t="s">
        <v>1274</v>
      </c>
      <c r="VCL491" s="157" t="s">
        <v>1274</v>
      </c>
      <c r="VCM491" s="157" t="s">
        <v>1274</v>
      </c>
      <c r="VCN491" s="157" t="s">
        <v>1274</v>
      </c>
      <c r="VCO491" s="157" t="s">
        <v>1274</v>
      </c>
      <c r="VCP491" s="157" t="s">
        <v>1274</v>
      </c>
      <c r="VCQ491" s="157" t="s">
        <v>1274</v>
      </c>
      <c r="VCR491" s="157" t="s">
        <v>1274</v>
      </c>
      <c r="VCS491" s="157" t="s">
        <v>1274</v>
      </c>
      <c r="VCT491" s="157" t="s">
        <v>1274</v>
      </c>
      <c r="VCU491" s="157" t="s">
        <v>1274</v>
      </c>
      <c r="VCV491" s="157" t="s">
        <v>1274</v>
      </c>
      <c r="VCW491" s="157" t="s">
        <v>1274</v>
      </c>
      <c r="VCX491" s="157" t="s">
        <v>1274</v>
      </c>
      <c r="VCY491" s="157" t="s">
        <v>1274</v>
      </c>
      <c r="VCZ491" s="157" t="s">
        <v>1274</v>
      </c>
      <c r="VDA491" s="157" t="s">
        <v>1274</v>
      </c>
      <c r="VDB491" s="157" t="s">
        <v>1274</v>
      </c>
      <c r="VDC491" s="157" t="s">
        <v>1274</v>
      </c>
      <c r="VDD491" s="157" t="s">
        <v>1274</v>
      </c>
      <c r="VDE491" s="157" t="s">
        <v>1274</v>
      </c>
      <c r="VDF491" s="157" t="s">
        <v>1274</v>
      </c>
      <c r="VDG491" s="157" t="s">
        <v>1274</v>
      </c>
      <c r="VDH491" s="157" t="s">
        <v>1274</v>
      </c>
      <c r="VDI491" s="157" t="s">
        <v>1274</v>
      </c>
      <c r="VDJ491" s="157" t="s">
        <v>1274</v>
      </c>
      <c r="VDK491" s="157" t="s">
        <v>1274</v>
      </c>
      <c r="VDL491" s="157" t="s">
        <v>1274</v>
      </c>
      <c r="VDM491" s="157" t="s">
        <v>1274</v>
      </c>
      <c r="VDN491" s="157" t="s">
        <v>1274</v>
      </c>
      <c r="VDO491" s="157" t="s">
        <v>1274</v>
      </c>
      <c r="VDP491" s="157" t="s">
        <v>1274</v>
      </c>
      <c r="VDQ491" s="157" t="s">
        <v>1274</v>
      </c>
      <c r="VDR491" s="157" t="s">
        <v>1274</v>
      </c>
      <c r="VDS491" s="157" t="s">
        <v>1274</v>
      </c>
      <c r="VDT491" s="157" t="s">
        <v>1274</v>
      </c>
      <c r="VDU491" s="157" t="s">
        <v>1274</v>
      </c>
      <c r="VDV491" s="157" t="s">
        <v>1274</v>
      </c>
      <c r="VDW491" s="157" t="s">
        <v>1274</v>
      </c>
      <c r="VDX491" s="157" t="s">
        <v>1274</v>
      </c>
      <c r="VDY491" s="157" t="s">
        <v>1274</v>
      </c>
      <c r="VDZ491" s="157" t="s">
        <v>1274</v>
      </c>
      <c r="VEA491" s="157" t="s">
        <v>1274</v>
      </c>
      <c r="VEB491" s="157" t="s">
        <v>1274</v>
      </c>
      <c r="VEC491" s="157" t="s">
        <v>1274</v>
      </c>
      <c r="VED491" s="157" t="s">
        <v>1274</v>
      </c>
      <c r="VEE491" s="157" t="s">
        <v>1274</v>
      </c>
      <c r="VEF491" s="157" t="s">
        <v>1274</v>
      </c>
      <c r="VEG491" s="157" t="s">
        <v>1274</v>
      </c>
      <c r="VEH491" s="157" t="s">
        <v>1274</v>
      </c>
      <c r="VEI491" s="157" t="s">
        <v>1274</v>
      </c>
      <c r="VEJ491" s="157" t="s">
        <v>1274</v>
      </c>
      <c r="VEK491" s="157" t="s">
        <v>1274</v>
      </c>
      <c r="VEL491" s="157" t="s">
        <v>1274</v>
      </c>
      <c r="VEM491" s="157" t="s">
        <v>1274</v>
      </c>
      <c r="VEN491" s="157" t="s">
        <v>1274</v>
      </c>
      <c r="VEO491" s="157" t="s">
        <v>1274</v>
      </c>
      <c r="VEP491" s="157" t="s">
        <v>1274</v>
      </c>
      <c r="VEQ491" s="157" t="s">
        <v>1274</v>
      </c>
      <c r="VER491" s="157" t="s">
        <v>1274</v>
      </c>
      <c r="VES491" s="157" t="s">
        <v>1274</v>
      </c>
      <c r="VET491" s="157" t="s">
        <v>1274</v>
      </c>
      <c r="VEU491" s="157" t="s">
        <v>1274</v>
      </c>
      <c r="VEV491" s="157" t="s">
        <v>1274</v>
      </c>
      <c r="VEW491" s="157" t="s">
        <v>1274</v>
      </c>
      <c r="VEX491" s="157" t="s">
        <v>1274</v>
      </c>
      <c r="VEY491" s="157" t="s">
        <v>1274</v>
      </c>
      <c r="VEZ491" s="157" t="s">
        <v>1274</v>
      </c>
      <c r="VFA491" s="157" t="s">
        <v>1274</v>
      </c>
      <c r="VFB491" s="157" t="s">
        <v>1274</v>
      </c>
      <c r="VFC491" s="157" t="s">
        <v>1274</v>
      </c>
      <c r="VFD491" s="157" t="s">
        <v>1274</v>
      </c>
      <c r="VFE491" s="157" t="s">
        <v>1274</v>
      </c>
      <c r="VFF491" s="157" t="s">
        <v>1274</v>
      </c>
      <c r="VFG491" s="157" t="s">
        <v>1274</v>
      </c>
      <c r="VFH491" s="157" t="s">
        <v>1274</v>
      </c>
      <c r="VFI491" s="157" t="s">
        <v>1274</v>
      </c>
      <c r="VFJ491" s="157" t="s">
        <v>1274</v>
      </c>
      <c r="VFK491" s="157" t="s">
        <v>1274</v>
      </c>
      <c r="VFL491" s="157" t="s">
        <v>1274</v>
      </c>
      <c r="VFM491" s="157" t="s">
        <v>1274</v>
      </c>
      <c r="VFN491" s="157" t="s">
        <v>1274</v>
      </c>
      <c r="VFO491" s="157" t="s">
        <v>1274</v>
      </c>
      <c r="VFP491" s="157" t="s">
        <v>1274</v>
      </c>
      <c r="VFQ491" s="157" t="s">
        <v>1274</v>
      </c>
      <c r="VFR491" s="157" t="s">
        <v>1274</v>
      </c>
      <c r="VFS491" s="157" t="s">
        <v>1274</v>
      </c>
      <c r="VFT491" s="157" t="s">
        <v>1274</v>
      </c>
      <c r="VFU491" s="157" t="s">
        <v>1274</v>
      </c>
      <c r="VFV491" s="157" t="s">
        <v>1274</v>
      </c>
      <c r="VFW491" s="157" t="s">
        <v>1274</v>
      </c>
      <c r="VFX491" s="157" t="s">
        <v>1274</v>
      </c>
      <c r="VFY491" s="157" t="s">
        <v>1274</v>
      </c>
      <c r="VFZ491" s="157" t="s">
        <v>1274</v>
      </c>
      <c r="VGA491" s="157" t="s">
        <v>1274</v>
      </c>
      <c r="VGB491" s="157" t="s">
        <v>1274</v>
      </c>
      <c r="VGC491" s="157" t="s">
        <v>1274</v>
      </c>
      <c r="VGD491" s="157" t="s">
        <v>1274</v>
      </c>
      <c r="VGE491" s="157" t="s">
        <v>1274</v>
      </c>
      <c r="VGF491" s="157" t="s">
        <v>1274</v>
      </c>
      <c r="VGG491" s="157" t="s">
        <v>1274</v>
      </c>
      <c r="VGH491" s="157" t="s">
        <v>1274</v>
      </c>
      <c r="VGI491" s="157" t="s">
        <v>1274</v>
      </c>
      <c r="VGJ491" s="157" t="s">
        <v>1274</v>
      </c>
      <c r="VGK491" s="157" t="s">
        <v>1274</v>
      </c>
      <c r="VGL491" s="157" t="s">
        <v>1274</v>
      </c>
      <c r="VGM491" s="157" t="s">
        <v>1274</v>
      </c>
      <c r="VGN491" s="157" t="s">
        <v>1274</v>
      </c>
      <c r="VGO491" s="157" t="s">
        <v>1274</v>
      </c>
      <c r="VGP491" s="157" t="s">
        <v>1274</v>
      </c>
      <c r="VGQ491" s="157" t="s">
        <v>1274</v>
      </c>
      <c r="VGR491" s="157" t="s">
        <v>1274</v>
      </c>
      <c r="VGS491" s="157" t="s">
        <v>1274</v>
      </c>
      <c r="VGT491" s="157" t="s">
        <v>1274</v>
      </c>
      <c r="VGU491" s="157" t="s">
        <v>1274</v>
      </c>
      <c r="VGV491" s="157" t="s">
        <v>1274</v>
      </c>
      <c r="VGW491" s="157" t="s">
        <v>1274</v>
      </c>
      <c r="VGX491" s="157" t="s">
        <v>1274</v>
      </c>
      <c r="VGY491" s="157" t="s">
        <v>1274</v>
      </c>
      <c r="VGZ491" s="157" t="s">
        <v>1274</v>
      </c>
      <c r="VHA491" s="157" t="s">
        <v>1274</v>
      </c>
      <c r="VHB491" s="157" t="s">
        <v>1274</v>
      </c>
      <c r="VHC491" s="157" t="s">
        <v>1274</v>
      </c>
      <c r="VHD491" s="157" t="s">
        <v>1274</v>
      </c>
      <c r="VHE491" s="157" t="s">
        <v>1274</v>
      </c>
      <c r="VHF491" s="157" t="s">
        <v>1274</v>
      </c>
      <c r="VHG491" s="157" t="s">
        <v>1274</v>
      </c>
      <c r="VHH491" s="157" t="s">
        <v>1274</v>
      </c>
      <c r="VHI491" s="157" t="s">
        <v>1274</v>
      </c>
      <c r="VHJ491" s="157" t="s">
        <v>1274</v>
      </c>
      <c r="VHK491" s="157" t="s">
        <v>1274</v>
      </c>
      <c r="VHL491" s="157" t="s">
        <v>1274</v>
      </c>
      <c r="VHM491" s="157" t="s">
        <v>1274</v>
      </c>
      <c r="VHN491" s="157" t="s">
        <v>1274</v>
      </c>
      <c r="VHO491" s="157" t="s">
        <v>1274</v>
      </c>
      <c r="VHP491" s="157" t="s">
        <v>1274</v>
      </c>
      <c r="VHQ491" s="157" t="s">
        <v>1274</v>
      </c>
      <c r="VHR491" s="157" t="s">
        <v>1274</v>
      </c>
      <c r="VHS491" s="157" t="s">
        <v>1274</v>
      </c>
      <c r="VHT491" s="157" t="s">
        <v>1274</v>
      </c>
      <c r="VHU491" s="157" t="s">
        <v>1274</v>
      </c>
      <c r="VHV491" s="157" t="s">
        <v>1274</v>
      </c>
      <c r="VHW491" s="157" t="s">
        <v>1274</v>
      </c>
      <c r="VHX491" s="157" t="s">
        <v>1274</v>
      </c>
      <c r="VHY491" s="157" t="s">
        <v>1274</v>
      </c>
      <c r="VHZ491" s="157" t="s">
        <v>1274</v>
      </c>
      <c r="VIA491" s="157" t="s">
        <v>1274</v>
      </c>
      <c r="VIB491" s="157" t="s">
        <v>1274</v>
      </c>
      <c r="VIC491" s="157" t="s">
        <v>1274</v>
      </c>
      <c r="VID491" s="157" t="s">
        <v>1274</v>
      </c>
      <c r="VIE491" s="157" t="s">
        <v>1274</v>
      </c>
      <c r="VIF491" s="157" t="s">
        <v>1274</v>
      </c>
      <c r="VIG491" s="157" t="s">
        <v>1274</v>
      </c>
      <c r="VIH491" s="157" t="s">
        <v>1274</v>
      </c>
      <c r="VII491" s="157" t="s">
        <v>1274</v>
      </c>
      <c r="VIJ491" s="157" t="s">
        <v>1274</v>
      </c>
      <c r="VIK491" s="157" t="s">
        <v>1274</v>
      </c>
      <c r="VIL491" s="157" t="s">
        <v>1274</v>
      </c>
      <c r="VIM491" s="157" t="s">
        <v>1274</v>
      </c>
      <c r="VIN491" s="157" t="s">
        <v>1274</v>
      </c>
      <c r="VIO491" s="157" t="s">
        <v>1274</v>
      </c>
      <c r="VIP491" s="157" t="s">
        <v>1274</v>
      </c>
      <c r="VIQ491" s="157" t="s">
        <v>1274</v>
      </c>
      <c r="VIR491" s="157" t="s">
        <v>1274</v>
      </c>
      <c r="VIS491" s="157" t="s">
        <v>1274</v>
      </c>
      <c r="VIT491" s="157" t="s">
        <v>1274</v>
      </c>
      <c r="VIU491" s="157" t="s">
        <v>1274</v>
      </c>
      <c r="VIV491" s="157" t="s">
        <v>1274</v>
      </c>
      <c r="VIW491" s="157" t="s">
        <v>1274</v>
      </c>
      <c r="VIX491" s="157" t="s">
        <v>1274</v>
      </c>
      <c r="VIY491" s="157" t="s">
        <v>1274</v>
      </c>
      <c r="VIZ491" s="157" t="s">
        <v>1274</v>
      </c>
      <c r="VJA491" s="157" t="s">
        <v>1274</v>
      </c>
      <c r="VJB491" s="157" t="s">
        <v>1274</v>
      </c>
      <c r="VJC491" s="157" t="s">
        <v>1274</v>
      </c>
      <c r="VJD491" s="157" t="s">
        <v>1274</v>
      </c>
      <c r="VJE491" s="157" t="s">
        <v>1274</v>
      </c>
      <c r="VJF491" s="157" t="s">
        <v>1274</v>
      </c>
      <c r="VJG491" s="157" t="s">
        <v>1274</v>
      </c>
      <c r="VJH491" s="157" t="s">
        <v>1274</v>
      </c>
      <c r="VJI491" s="157" t="s">
        <v>1274</v>
      </c>
      <c r="VJJ491" s="157" t="s">
        <v>1274</v>
      </c>
      <c r="VJK491" s="157" t="s">
        <v>1274</v>
      </c>
      <c r="VJL491" s="157" t="s">
        <v>1274</v>
      </c>
      <c r="VJM491" s="157" t="s">
        <v>1274</v>
      </c>
      <c r="VJN491" s="157" t="s">
        <v>1274</v>
      </c>
      <c r="VJO491" s="157" t="s">
        <v>1274</v>
      </c>
      <c r="VJP491" s="157" t="s">
        <v>1274</v>
      </c>
      <c r="VJQ491" s="157" t="s">
        <v>1274</v>
      </c>
      <c r="VJR491" s="157" t="s">
        <v>1274</v>
      </c>
      <c r="VJS491" s="157" t="s">
        <v>1274</v>
      </c>
      <c r="VJT491" s="157" t="s">
        <v>1274</v>
      </c>
      <c r="VJU491" s="157" t="s">
        <v>1274</v>
      </c>
      <c r="VJV491" s="157" t="s">
        <v>1274</v>
      </c>
      <c r="VJW491" s="157" t="s">
        <v>1274</v>
      </c>
      <c r="VJX491" s="157" t="s">
        <v>1274</v>
      </c>
      <c r="VJY491" s="157" t="s">
        <v>1274</v>
      </c>
      <c r="VJZ491" s="157" t="s">
        <v>1274</v>
      </c>
      <c r="VKA491" s="157" t="s">
        <v>1274</v>
      </c>
      <c r="VKB491" s="157" t="s">
        <v>1274</v>
      </c>
      <c r="VKC491" s="157" t="s">
        <v>1274</v>
      </c>
      <c r="VKD491" s="157" t="s">
        <v>1274</v>
      </c>
      <c r="VKE491" s="157" t="s">
        <v>1274</v>
      </c>
      <c r="VKF491" s="157" t="s">
        <v>1274</v>
      </c>
      <c r="VKG491" s="157" t="s">
        <v>1274</v>
      </c>
      <c r="VKH491" s="157" t="s">
        <v>1274</v>
      </c>
      <c r="VKI491" s="157" t="s">
        <v>1274</v>
      </c>
      <c r="VKJ491" s="157" t="s">
        <v>1274</v>
      </c>
      <c r="VKK491" s="157" t="s">
        <v>1274</v>
      </c>
      <c r="VKL491" s="157" t="s">
        <v>1274</v>
      </c>
      <c r="VKM491" s="157" t="s">
        <v>1274</v>
      </c>
      <c r="VKN491" s="157" t="s">
        <v>1274</v>
      </c>
      <c r="VKO491" s="157" t="s">
        <v>1274</v>
      </c>
      <c r="VKP491" s="157" t="s">
        <v>1274</v>
      </c>
      <c r="VKQ491" s="157" t="s">
        <v>1274</v>
      </c>
      <c r="VKR491" s="157" t="s">
        <v>1274</v>
      </c>
      <c r="VKS491" s="157" t="s">
        <v>1274</v>
      </c>
      <c r="VKT491" s="157" t="s">
        <v>1274</v>
      </c>
      <c r="VKU491" s="157" t="s">
        <v>1274</v>
      </c>
      <c r="VKV491" s="157" t="s">
        <v>1274</v>
      </c>
      <c r="VKW491" s="157" t="s">
        <v>1274</v>
      </c>
      <c r="VKX491" s="157" t="s">
        <v>1274</v>
      </c>
      <c r="VKY491" s="157" t="s">
        <v>1274</v>
      </c>
      <c r="VKZ491" s="157" t="s">
        <v>1274</v>
      </c>
      <c r="VLA491" s="157" t="s">
        <v>1274</v>
      </c>
      <c r="VLB491" s="157" t="s">
        <v>1274</v>
      </c>
      <c r="VLC491" s="157" t="s">
        <v>1274</v>
      </c>
      <c r="VLD491" s="157" t="s">
        <v>1274</v>
      </c>
      <c r="VLE491" s="157" t="s">
        <v>1274</v>
      </c>
      <c r="VLF491" s="157" t="s">
        <v>1274</v>
      </c>
      <c r="VLG491" s="157" t="s">
        <v>1274</v>
      </c>
      <c r="VLH491" s="157" t="s">
        <v>1274</v>
      </c>
      <c r="VLI491" s="157" t="s">
        <v>1274</v>
      </c>
      <c r="VLJ491" s="157" t="s">
        <v>1274</v>
      </c>
      <c r="VLK491" s="157" t="s">
        <v>1274</v>
      </c>
      <c r="VLL491" s="157" t="s">
        <v>1274</v>
      </c>
      <c r="VLM491" s="157" t="s">
        <v>1274</v>
      </c>
      <c r="VLN491" s="157" t="s">
        <v>1274</v>
      </c>
      <c r="VLO491" s="157" t="s">
        <v>1274</v>
      </c>
      <c r="VLP491" s="157" t="s">
        <v>1274</v>
      </c>
      <c r="VLQ491" s="157" t="s">
        <v>1274</v>
      </c>
      <c r="VLR491" s="157" t="s">
        <v>1274</v>
      </c>
      <c r="VLS491" s="157" t="s">
        <v>1274</v>
      </c>
      <c r="VLT491" s="157" t="s">
        <v>1274</v>
      </c>
      <c r="VLU491" s="157" t="s">
        <v>1274</v>
      </c>
      <c r="VLV491" s="157" t="s">
        <v>1274</v>
      </c>
      <c r="VLW491" s="157" t="s">
        <v>1274</v>
      </c>
      <c r="VLX491" s="157" t="s">
        <v>1274</v>
      </c>
      <c r="VLY491" s="157" t="s">
        <v>1274</v>
      </c>
      <c r="VLZ491" s="157" t="s">
        <v>1274</v>
      </c>
      <c r="VMA491" s="157" t="s">
        <v>1274</v>
      </c>
      <c r="VMB491" s="157" t="s">
        <v>1274</v>
      </c>
      <c r="VMC491" s="157" t="s">
        <v>1274</v>
      </c>
      <c r="VMD491" s="157" t="s">
        <v>1274</v>
      </c>
      <c r="VME491" s="157" t="s">
        <v>1274</v>
      </c>
      <c r="VMF491" s="157" t="s">
        <v>1274</v>
      </c>
      <c r="VMG491" s="157" t="s">
        <v>1274</v>
      </c>
      <c r="VMH491" s="157" t="s">
        <v>1274</v>
      </c>
      <c r="VMI491" s="157" t="s">
        <v>1274</v>
      </c>
      <c r="VMJ491" s="157" t="s">
        <v>1274</v>
      </c>
      <c r="VMK491" s="157" t="s">
        <v>1274</v>
      </c>
      <c r="VML491" s="157" t="s">
        <v>1274</v>
      </c>
      <c r="VMM491" s="157" t="s">
        <v>1274</v>
      </c>
      <c r="VMN491" s="157" t="s">
        <v>1274</v>
      </c>
      <c r="VMO491" s="157" t="s">
        <v>1274</v>
      </c>
      <c r="VMP491" s="157" t="s">
        <v>1274</v>
      </c>
      <c r="VMQ491" s="157" t="s">
        <v>1274</v>
      </c>
      <c r="VMR491" s="157" t="s">
        <v>1274</v>
      </c>
      <c r="VMS491" s="157" t="s">
        <v>1274</v>
      </c>
      <c r="VMT491" s="157" t="s">
        <v>1274</v>
      </c>
      <c r="VMU491" s="157" t="s">
        <v>1274</v>
      </c>
      <c r="VMV491" s="157" t="s">
        <v>1274</v>
      </c>
      <c r="VMW491" s="157" t="s">
        <v>1274</v>
      </c>
      <c r="VMX491" s="157" t="s">
        <v>1274</v>
      </c>
      <c r="VMY491" s="157" t="s">
        <v>1274</v>
      </c>
      <c r="VMZ491" s="157" t="s">
        <v>1274</v>
      </c>
      <c r="VNA491" s="157" t="s">
        <v>1274</v>
      </c>
      <c r="VNB491" s="157" t="s">
        <v>1274</v>
      </c>
      <c r="VNC491" s="157" t="s">
        <v>1274</v>
      </c>
      <c r="VND491" s="157" t="s">
        <v>1274</v>
      </c>
      <c r="VNE491" s="157" t="s">
        <v>1274</v>
      </c>
      <c r="VNF491" s="157" t="s">
        <v>1274</v>
      </c>
      <c r="VNG491" s="157" t="s">
        <v>1274</v>
      </c>
      <c r="VNH491" s="157" t="s">
        <v>1274</v>
      </c>
      <c r="VNI491" s="157" t="s">
        <v>1274</v>
      </c>
      <c r="VNJ491" s="157" t="s">
        <v>1274</v>
      </c>
      <c r="VNK491" s="157" t="s">
        <v>1274</v>
      </c>
      <c r="VNL491" s="157" t="s">
        <v>1274</v>
      </c>
      <c r="VNM491" s="157" t="s">
        <v>1274</v>
      </c>
      <c r="VNN491" s="157" t="s">
        <v>1274</v>
      </c>
      <c r="VNO491" s="157" t="s">
        <v>1274</v>
      </c>
      <c r="VNP491" s="157" t="s">
        <v>1274</v>
      </c>
      <c r="VNQ491" s="157" t="s">
        <v>1274</v>
      </c>
      <c r="VNR491" s="157" t="s">
        <v>1274</v>
      </c>
      <c r="VNS491" s="157" t="s">
        <v>1274</v>
      </c>
      <c r="VNT491" s="157" t="s">
        <v>1274</v>
      </c>
      <c r="VNU491" s="157" t="s">
        <v>1274</v>
      </c>
      <c r="VNV491" s="157" t="s">
        <v>1274</v>
      </c>
      <c r="VNW491" s="157" t="s">
        <v>1274</v>
      </c>
      <c r="VNX491" s="157" t="s">
        <v>1274</v>
      </c>
      <c r="VNY491" s="157" t="s">
        <v>1274</v>
      </c>
      <c r="VNZ491" s="157" t="s">
        <v>1274</v>
      </c>
      <c r="VOA491" s="157" t="s">
        <v>1274</v>
      </c>
      <c r="VOB491" s="157" t="s">
        <v>1274</v>
      </c>
      <c r="VOC491" s="157" t="s">
        <v>1274</v>
      </c>
      <c r="VOD491" s="157" t="s">
        <v>1274</v>
      </c>
      <c r="VOE491" s="157" t="s">
        <v>1274</v>
      </c>
      <c r="VOF491" s="157" t="s">
        <v>1274</v>
      </c>
      <c r="VOG491" s="157" t="s">
        <v>1274</v>
      </c>
      <c r="VOH491" s="157" t="s">
        <v>1274</v>
      </c>
      <c r="VOI491" s="157" t="s">
        <v>1274</v>
      </c>
      <c r="VOJ491" s="157" t="s">
        <v>1274</v>
      </c>
      <c r="VOK491" s="157" t="s">
        <v>1274</v>
      </c>
      <c r="VOL491" s="157" t="s">
        <v>1274</v>
      </c>
      <c r="VOM491" s="157" t="s">
        <v>1274</v>
      </c>
      <c r="VON491" s="157" t="s">
        <v>1274</v>
      </c>
      <c r="VOO491" s="157" t="s">
        <v>1274</v>
      </c>
      <c r="VOP491" s="157" t="s">
        <v>1274</v>
      </c>
      <c r="VOQ491" s="157" t="s">
        <v>1274</v>
      </c>
      <c r="VOR491" s="157" t="s">
        <v>1274</v>
      </c>
      <c r="VOS491" s="157" t="s">
        <v>1274</v>
      </c>
      <c r="VOT491" s="157" t="s">
        <v>1274</v>
      </c>
      <c r="VOU491" s="157" t="s">
        <v>1274</v>
      </c>
      <c r="VOV491" s="157" t="s">
        <v>1274</v>
      </c>
      <c r="VOW491" s="157" t="s">
        <v>1274</v>
      </c>
      <c r="VOX491" s="157" t="s">
        <v>1274</v>
      </c>
      <c r="VOY491" s="157" t="s">
        <v>1274</v>
      </c>
      <c r="VOZ491" s="157" t="s">
        <v>1274</v>
      </c>
      <c r="VPA491" s="157" t="s">
        <v>1274</v>
      </c>
      <c r="VPB491" s="157" t="s">
        <v>1274</v>
      </c>
      <c r="VPC491" s="157" t="s">
        <v>1274</v>
      </c>
      <c r="VPD491" s="157" t="s">
        <v>1274</v>
      </c>
      <c r="VPE491" s="157" t="s">
        <v>1274</v>
      </c>
      <c r="VPF491" s="157" t="s">
        <v>1274</v>
      </c>
      <c r="VPG491" s="157" t="s">
        <v>1274</v>
      </c>
      <c r="VPH491" s="157" t="s">
        <v>1274</v>
      </c>
      <c r="VPI491" s="157" t="s">
        <v>1274</v>
      </c>
      <c r="VPJ491" s="157" t="s">
        <v>1274</v>
      </c>
      <c r="VPK491" s="157" t="s">
        <v>1274</v>
      </c>
      <c r="VPL491" s="157" t="s">
        <v>1274</v>
      </c>
      <c r="VPM491" s="157" t="s">
        <v>1274</v>
      </c>
      <c r="VPN491" s="157" t="s">
        <v>1274</v>
      </c>
      <c r="VPO491" s="157" t="s">
        <v>1274</v>
      </c>
      <c r="VPP491" s="157" t="s">
        <v>1274</v>
      </c>
      <c r="VPQ491" s="157" t="s">
        <v>1274</v>
      </c>
      <c r="VPR491" s="157" t="s">
        <v>1274</v>
      </c>
      <c r="VPS491" s="157" t="s">
        <v>1274</v>
      </c>
      <c r="VPT491" s="157" t="s">
        <v>1274</v>
      </c>
      <c r="VPU491" s="157" t="s">
        <v>1274</v>
      </c>
      <c r="VPV491" s="157" t="s">
        <v>1274</v>
      </c>
      <c r="VPW491" s="157" t="s">
        <v>1274</v>
      </c>
      <c r="VPX491" s="157" t="s">
        <v>1274</v>
      </c>
      <c r="VPY491" s="157" t="s">
        <v>1274</v>
      </c>
      <c r="VPZ491" s="157" t="s">
        <v>1274</v>
      </c>
      <c r="VQA491" s="157" t="s">
        <v>1274</v>
      </c>
      <c r="VQB491" s="157" t="s">
        <v>1274</v>
      </c>
      <c r="VQC491" s="157" t="s">
        <v>1274</v>
      </c>
      <c r="VQD491" s="157" t="s">
        <v>1274</v>
      </c>
      <c r="VQE491" s="157" t="s">
        <v>1274</v>
      </c>
      <c r="VQF491" s="157" t="s">
        <v>1274</v>
      </c>
      <c r="VQG491" s="157" t="s">
        <v>1274</v>
      </c>
      <c r="VQH491" s="157" t="s">
        <v>1274</v>
      </c>
      <c r="VQI491" s="157" t="s">
        <v>1274</v>
      </c>
      <c r="VQJ491" s="157" t="s">
        <v>1274</v>
      </c>
      <c r="VQK491" s="157" t="s">
        <v>1274</v>
      </c>
      <c r="VQL491" s="157" t="s">
        <v>1274</v>
      </c>
      <c r="VQM491" s="157" t="s">
        <v>1274</v>
      </c>
      <c r="VQN491" s="157" t="s">
        <v>1274</v>
      </c>
      <c r="VQO491" s="157" t="s">
        <v>1274</v>
      </c>
      <c r="VQP491" s="157" t="s">
        <v>1274</v>
      </c>
      <c r="VQQ491" s="157" t="s">
        <v>1274</v>
      </c>
      <c r="VQR491" s="157" t="s">
        <v>1274</v>
      </c>
      <c r="VQS491" s="157" t="s">
        <v>1274</v>
      </c>
      <c r="VQT491" s="157" t="s">
        <v>1274</v>
      </c>
      <c r="VQU491" s="157" t="s">
        <v>1274</v>
      </c>
      <c r="VQV491" s="157" t="s">
        <v>1274</v>
      </c>
      <c r="VQW491" s="157" t="s">
        <v>1274</v>
      </c>
      <c r="VQX491" s="157" t="s">
        <v>1274</v>
      </c>
      <c r="VQY491" s="157" t="s">
        <v>1274</v>
      </c>
      <c r="VQZ491" s="157" t="s">
        <v>1274</v>
      </c>
      <c r="VRA491" s="157" t="s">
        <v>1274</v>
      </c>
      <c r="VRB491" s="157" t="s">
        <v>1274</v>
      </c>
      <c r="VRC491" s="157" t="s">
        <v>1274</v>
      </c>
      <c r="VRD491" s="157" t="s">
        <v>1274</v>
      </c>
      <c r="VRE491" s="157" t="s">
        <v>1274</v>
      </c>
      <c r="VRF491" s="157" t="s">
        <v>1274</v>
      </c>
      <c r="VRG491" s="157" t="s">
        <v>1274</v>
      </c>
      <c r="VRH491" s="157" t="s">
        <v>1274</v>
      </c>
      <c r="VRI491" s="157" t="s">
        <v>1274</v>
      </c>
      <c r="VRJ491" s="157" t="s">
        <v>1274</v>
      </c>
      <c r="VRK491" s="157" t="s">
        <v>1274</v>
      </c>
      <c r="VRL491" s="157" t="s">
        <v>1274</v>
      </c>
      <c r="VRM491" s="157" t="s">
        <v>1274</v>
      </c>
      <c r="VRN491" s="157" t="s">
        <v>1274</v>
      </c>
      <c r="VRO491" s="157" t="s">
        <v>1274</v>
      </c>
      <c r="VRP491" s="157" t="s">
        <v>1274</v>
      </c>
      <c r="VRQ491" s="157" t="s">
        <v>1274</v>
      </c>
      <c r="VRR491" s="157" t="s">
        <v>1274</v>
      </c>
      <c r="VRS491" s="157" t="s">
        <v>1274</v>
      </c>
      <c r="VRT491" s="157" t="s">
        <v>1274</v>
      </c>
      <c r="VRU491" s="157" t="s">
        <v>1274</v>
      </c>
      <c r="VRV491" s="157" t="s">
        <v>1274</v>
      </c>
      <c r="VRW491" s="157" t="s">
        <v>1274</v>
      </c>
      <c r="VRX491" s="157" t="s">
        <v>1274</v>
      </c>
      <c r="VRY491" s="157" t="s">
        <v>1274</v>
      </c>
      <c r="VRZ491" s="157" t="s">
        <v>1274</v>
      </c>
      <c r="VSA491" s="157" t="s">
        <v>1274</v>
      </c>
      <c r="VSB491" s="157" t="s">
        <v>1274</v>
      </c>
      <c r="VSC491" s="157" t="s">
        <v>1274</v>
      </c>
      <c r="VSD491" s="157" t="s">
        <v>1274</v>
      </c>
      <c r="VSE491" s="157" t="s">
        <v>1274</v>
      </c>
      <c r="VSF491" s="157" t="s">
        <v>1274</v>
      </c>
      <c r="VSG491" s="157" t="s">
        <v>1274</v>
      </c>
      <c r="VSH491" s="157" t="s">
        <v>1274</v>
      </c>
      <c r="VSI491" s="157" t="s">
        <v>1274</v>
      </c>
      <c r="VSJ491" s="157" t="s">
        <v>1274</v>
      </c>
      <c r="VSK491" s="157" t="s">
        <v>1274</v>
      </c>
      <c r="VSL491" s="157" t="s">
        <v>1274</v>
      </c>
      <c r="VSM491" s="157" t="s">
        <v>1274</v>
      </c>
      <c r="VSN491" s="157" t="s">
        <v>1274</v>
      </c>
      <c r="VSO491" s="157" t="s">
        <v>1274</v>
      </c>
      <c r="VSP491" s="157" t="s">
        <v>1274</v>
      </c>
      <c r="VSQ491" s="157" t="s">
        <v>1274</v>
      </c>
      <c r="VSR491" s="157" t="s">
        <v>1274</v>
      </c>
      <c r="VSS491" s="157" t="s">
        <v>1274</v>
      </c>
      <c r="VST491" s="157" t="s">
        <v>1274</v>
      </c>
      <c r="VSU491" s="157" t="s">
        <v>1274</v>
      </c>
      <c r="VSV491" s="157" t="s">
        <v>1274</v>
      </c>
      <c r="VSW491" s="157" t="s">
        <v>1274</v>
      </c>
      <c r="VSX491" s="157" t="s">
        <v>1274</v>
      </c>
      <c r="VSY491" s="157" t="s">
        <v>1274</v>
      </c>
      <c r="VSZ491" s="157" t="s">
        <v>1274</v>
      </c>
      <c r="VTA491" s="157" t="s">
        <v>1274</v>
      </c>
      <c r="VTB491" s="157" t="s">
        <v>1274</v>
      </c>
      <c r="VTC491" s="157" t="s">
        <v>1274</v>
      </c>
      <c r="VTD491" s="157" t="s">
        <v>1274</v>
      </c>
      <c r="VTE491" s="157" t="s">
        <v>1274</v>
      </c>
      <c r="VTF491" s="157" t="s">
        <v>1274</v>
      </c>
      <c r="VTG491" s="157" t="s">
        <v>1274</v>
      </c>
      <c r="VTH491" s="157" t="s">
        <v>1274</v>
      </c>
      <c r="VTI491" s="157" t="s">
        <v>1274</v>
      </c>
      <c r="VTJ491" s="157" t="s">
        <v>1274</v>
      </c>
      <c r="VTK491" s="157" t="s">
        <v>1274</v>
      </c>
      <c r="VTL491" s="157" t="s">
        <v>1274</v>
      </c>
      <c r="VTM491" s="157" t="s">
        <v>1274</v>
      </c>
      <c r="VTN491" s="157" t="s">
        <v>1274</v>
      </c>
      <c r="VTO491" s="157" t="s">
        <v>1274</v>
      </c>
      <c r="VTP491" s="157" t="s">
        <v>1274</v>
      </c>
      <c r="VTQ491" s="157" t="s">
        <v>1274</v>
      </c>
      <c r="VTR491" s="157" t="s">
        <v>1274</v>
      </c>
      <c r="VTS491" s="157" t="s">
        <v>1274</v>
      </c>
      <c r="VTT491" s="157" t="s">
        <v>1274</v>
      </c>
      <c r="VTU491" s="157" t="s">
        <v>1274</v>
      </c>
      <c r="VTV491" s="157" t="s">
        <v>1274</v>
      </c>
      <c r="VTW491" s="157" t="s">
        <v>1274</v>
      </c>
      <c r="VTX491" s="157" t="s">
        <v>1274</v>
      </c>
      <c r="VTY491" s="157" t="s">
        <v>1274</v>
      </c>
      <c r="VTZ491" s="157" t="s">
        <v>1274</v>
      </c>
      <c r="VUA491" s="157" t="s">
        <v>1274</v>
      </c>
      <c r="VUB491" s="157" t="s">
        <v>1274</v>
      </c>
      <c r="VUC491" s="157" t="s">
        <v>1274</v>
      </c>
      <c r="VUD491" s="157" t="s">
        <v>1274</v>
      </c>
      <c r="VUE491" s="157" t="s">
        <v>1274</v>
      </c>
      <c r="VUF491" s="157" t="s">
        <v>1274</v>
      </c>
      <c r="VUG491" s="157" t="s">
        <v>1274</v>
      </c>
      <c r="VUH491" s="157" t="s">
        <v>1274</v>
      </c>
      <c r="VUI491" s="157" t="s">
        <v>1274</v>
      </c>
      <c r="VUJ491" s="157" t="s">
        <v>1274</v>
      </c>
      <c r="VUK491" s="157" t="s">
        <v>1274</v>
      </c>
      <c r="VUL491" s="157" t="s">
        <v>1274</v>
      </c>
      <c r="VUM491" s="157" t="s">
        <v>1274</v>
      </c>
      <c r="VUN491" s="157" t="s">
        <v>1274</v>
      </c>
      <c r="VUO491" s="157" t="s">
        <v>1274</v>
      </c>
      <c r="VUP491" s="157" t="s">
        <v>1274</v>
      </c>
      <c r="VUQ491" s="157" t="s">
        <v>1274</v>
      </c>
      <c r="VUR491" s="157" t="s">
        <v>1274</v>
      </c>
      <c r="VUS491" s="157" t="s">
        <v>1274</v>
      </c>
      <c r="VUT491" s="157" t="s">
        <v>1274</v>
      </c>
      <c r="VUU491" s="157" t="s">
        <v>1274</v>
      </c>
      <c r="VUV491" s="157" t="s">
        <v>1274</v>
      </c>
      <c r="VUW491" s="157" t="s">
        <v>1274</v>
      </c>
      <c r="VUX491" s="157" t="s">
        <v>1274</v>
      </c>
      <c r="VUY491" s="157" t="s">
        <v>1274</v>
      </c>
      <c r="VUZ491" s="157" t="s">
        <v>1274</v>
      </c>
      <c r="VVA491" s="157" t="s">
        <v>1274</v>
      </c>
      <c r="VVB491" s="157" t="s">
        <v>1274</v>
      </c>
      <c r="VVC491" s="157" t="s">
        <v>1274</v>
      </c>
      <c r="VVD491" s="157" t="s">
        <v>1274</v>
      </c>
      <c r="VVE491" s="157" t="s">
        <v>1274</v>
      </c>
      <c r="VVF491" s="157" t="s">
        <v>1274</v>
      </c>
      <c r="VVG491" s="157" t="s">
        <v>1274</v>
      </c>
      <c r="VVH491" s="157" t="s">
        <v>1274</v>
      </c>
      <c r="VVI491" s="157" t="s">
        <v>1274</v>
      </c>
      <c r="VVJ491" s="157" t="s">
        <v>1274</v>
      </c>
      <c r="VVK491" s="157" t="s">
        <v>1274</v>
      </c>
      <c r="VVL491" s="157" t="s">
        <v>1274</v>
      </c>
      <c r="VVM491" s="157" t="s">
        <v>1274</v>
      </c>
      <c r="VVN491" s="157" t="s">
        <v>1274</v>
      </c>
      <c r="VVO491" s="157" t="s">
        <v>1274</v>
      </c>
      <c r="VVP491" s="157" t="s">
        <v>1274</v>
      </c>
      <c r="VVQ491" s="157" t="s">
        <v>1274</v>
      </c>
      <c r="VVR491" s="157" t="s">
        <v>1274</v>
      </c>
      <c r="VVS491" s="157" t="s">
        <v>1274</v>
      </c>
      <c r="VVT491" s="157" t="s">
        <v>1274</v>
      </c>
      <c r="VVU491" s="157" t="s">
        <v>1274</v>
      </c>
      <c r="VVV491" s="157" t="s">
        <v>1274</v>
      </c>
      <c r="VVW491" s="157" t="s">
        <v>1274</v>
      </c>
      <c r="VVX491" s="157" t="s">
        <v>1274</v>
      </c>
      <c r="VVY491" s="157" t="s">
        <v>1274</v>
      </c>
      <c r="VVZ491" s="157" t="s">
        <v>1274</v>
      </c>
      <c r="VWA491" s="157" t="s">
        <v>1274</v>
      </c>
      <c r="VWB491" s="157" t="s">
        <v>1274</v>
      </c>
      <c r="VWC491" s="157" t="s">
        <v>1274</v>
      </c>
      <c r="VWD491" s="157" t="s">
        <v>1274</v>
      </c>
      <c r="VWE491" s="157" t="s">
        <v>1274</v>
      </c>
      <c r="VWF491" s="157" t="s">
        <v>1274</v>
      </c>
      <c r="VWG491" s="157" t="s">
        <v>1274</v>
      </c>
      <c r="VWH491" s="157" t="s">
        <v>1274</v>
      </c>
      <c r="VWI491" s="157" t="s">
        <v>1274</v>
      </c>
      <c r="VWJ491" s="157" t="s">
        <v>1274</v>
      </c>
      <c r="VWK491" s="157" t="s">
        <v>1274</v>
      </c>
      <c r="VWL491" s="157" t="s">
        <v>1274</v>
      </c>
      <c r="VWM491" s="157" t="s">
        <v>1274</v>
      </c>
      <c r="VWN491" s="157" t="s">
        <v>1274</v>
      </c>
      <c r="VWO491" s="157" t="s">
        <v>1274</v>
      </c>
      <c r="VWP491" s="157" t="s">
        <v>1274</v>
      </c>
      <c r="VWQ491" s="157" t="s">
        <v>1274</v>
      </c>
      <c r="VWR491" s="157" t="s">
        <v>1274</v>
      </c>
      <c r="VWS491" s="157" t="s">
        <v>1274</v>
      </c>
      <c r="VWT491" s="157" t="s">
        <v>1274</v>
      </c>
      <c r="VWU491" s="157" t="s">
        <v>1274</v>
      </c>
      <c r="VWV491" s="157" t="s">
        <v>1274</v>
      </c>
      <c r="VWW491" s="157" t="s">
        <v>1274</v>
      </c>
      <c r="VWX491" s="157" t="s">
        <v>1274</v>
      </c>
      <c r="VWY491" s="157" t="s">
        <v>1274</v>
      </c>
      <c r="VWZ491" s="157" t="s">
        <v>1274</v>
      </c>
      <c r="VXA491" s="157" t="s">
        <v>1274</v>
      </c>
      <c r="VXB491" s="157" t="s">
        <v>1274</v>
      </c>
      <c r="VXC491" s="157" t="s">
        <v>1274</v>
      </c>
      <c r="VXD491" s="157" t="s">
        <v>1274</v>
      </c>
      <c r="VXE491" s="157" t="s">
        <v>1274</v>
      </c>
      <c r="VXF491" s="157" t="s">
        <v>1274</v>
      </c>
      <c r="VXG491" s="157" t="s">
        <v>1274</v>
      </c>
      <c r="VXH491" s="157" t="s">
        <v>1274</v>
      </c>
      <c r="VXI491" s="157" t="s">
        <v>1274</v>
      </c>
      <c r="VXJ491" s="157" t="s">
        <v>1274</v>
      </c>
      <c r="VXK491" s="157" t="s">
        <v>1274</v>
      </c>
      <c r="VXL491" s="157" t="s">
        <v>1274</v>
      </c>
      <c r="VXM491" s="157" t="s">
        <v>1274</v>
      </c>
      <c r="VXN491" s="157" t="s">
        <v>1274</v>
      </c>
      <c r="VXO491" s="157" t="s">
        <v>1274</v>
      </c>
      <c r="VXP491" s="157" t="s">
        <v>1274</v>
      </c>
      <c r="VXQ491" s="157" t="s">
        <v>1274</v>
      </c>
      <c r="VXR491" s="157" t="s">
        <v>1274</v>
      </c>
      <c r="VXS491" s="157" t="s">
        <v>1274</v>
      </c>
      <c r="VXT491" s="157" t="s">
        <v>1274</v>
      </c>
      <c r="VXU491" s="157" t="s">
        <v>1274</v>
      </c>
      <c r="VXV491" s="157" t="s">
        <v>1274</v>
      </c>
      <c r="VXW491" s="157" t="s">
        <v>1274</v>
      </c>
      <c r="VXX491" s="157" t="s">
        <v>1274</v>
      </c>
      <c r="VXY491" s="157" t="s">
        <v>1274</v>
      </c>
      <c r="VXZ491" s="157" t="s">
        <v>1274</v>
      </c>
      <c r="VYA491" s="157" t="s">
        <v>1274</v>
      </c>
      <c r="VYB491" s="157" t="s">
        <v>1274</v>
      </c>
      <c r="VYC491" s="157" t="s">
        <v>1274</v>
      </c>
      <c r="VYD491" s="157" t="s">
        <v>1274</v>
      </c>
      <c r="VYE491" s="157" t="s">
        <v>1274</v>
      </c>
      <c r="VYF491" s="157" t="s">
        <v>1274</v>
      </c>
      <c r="VYG491" s="157" t="s">
        <v>1274</v>
      </c>
      <c r="VYH491" s="157" t="s">
        <v>1274</v>
      </c>
      <c r="VYI491" s="157" t="s">
        <v>1274</v>
      </c>
      <c r="VYJ491" s="157" t="s">
        <v>1274</v>
      </c>
      <c r="VYK491" s="157" t="s">
        <v>1274</v>
      </c>
      <c r="VYL491" s="157" t="s">
        <v>1274</v>
      </c>
      <c r="VYM491" s="157" t="s">
        <v>1274</v>
      </c>
      <c r="VYN491" s="157" t="s">
        <v>1274</v>
      </c>
      <c r="VYO491" s="157" t="s">
        <v>1274</v>
      </c>
      <c r="VYP491" s="157" t="s">
        <v>1274</v>
      </c>
      <c r="VYQ491" s="157" t="s">
        <v>1274</v>
      </c>
      <c r="VYR491" s="157" t="s">
        <v>1274</v>
      </c>
      <c r="VYS491" s="157" t="s">
        <v>1274</v>
      </c>
      <c r="VYT491" s="157" t="s">
        <v>1274</v>
      </c>
      <c r="VYU491" s="157" t="s">
        <v>1274</v>
      </c>
      <c r="VYV491" s="157" t="s">
        <v>1274</v>
      </c>
      <c r="VYW491" s="157" t="s">
        <v>1274</v>
      </c>
      <c r="VYX491" s="157" t="s">
        <v>1274</v>
      </c>
      <c r="VYY491" s="157" t="s">
        <v>1274</v>
      </c>
      <c r="VYZ491" s="157" t="s">
        <v>1274</v>
      </c>
      <c r="VZA491" s="157" t="s">
        <v>1274</v>
      </c>
      <c r="VZB491" s="157" t="s">
        <v>1274</v>
      </c>
      <c r="VZC491" s="157" t="s">
        <v>1274</v>
      </c>
      <c r="VZD491" s="157" t="s">
        <v>1274</v>
      </c>
      <c r="VZE491" s="157" t="s">
        <v>1274</v>
      </c>
      <c r="VZF491" s="157" t="s">
        <v>1274</v>
      </c>
      <c r="VZG491" s="157" t="s">
        <v>1274</v>
      </c>
      <c r="VZH491" s="157" t="s">
        <v>1274</v>
      </c>
      <c r="VZI491" s="157" t="s">
        <v>1274</v>
      </c>
      <c r="VZJ491" s="157" t="s">
        <v>1274</v>
      </c>
      <c r="VZK491" s="157" t="s">
        <v>1274</v>
      </c>
      <c r="VZL491" s="157" t="s">
        <v>1274</v>
      </c>
      <c r="VZM491" s="157" t="s">
        <v>1274</v>
      </c>
      <c r="VZN491" s="157" t="s">
        <v>1274</v>
      </c>
      <c r="VZO491" s="157" t="s">
        <v>1274</v>
      </c>
      <c r="VZP491" s="157" t="s">
        <v>1274</v>
      </c>
      <c r="VZQ491" s="157" t="s">
        <v>1274</v>
      </c>
      <c r="VZR491" s="157" t="s">
        <v>1274</v>
      </c>
      <c r="VZS491" s="157" t="s">
        <v>1274</v>
      </c>
      <c r="VZT491" s="157" t="s">
        <v>1274</v>
      </c>
      <c r="VZU491" s="157" t="s">
        <v>1274</v>
      </c>
      <c r="VZV491" s="157" t="s">
        <v>1274</v>
      </c>
      <c r="VZW491" s="157" t="s">
        <v>1274</v>
      </c>
      <c r="VZX491" s="157" t="s">
        <v>1274</v>
      </c>
      <c r="VZY491" s="157" t="s">
        <v>1274</v>
      </c>
      <c r="VZZ491" s="157" t="s">
        <v>1274</v>
      </c>
      <c r="WAA491" s="157" t="s">
        <v>1274</v>
      </c>
      <c r="WAB491" s="157" t="s">
        <v>1274</v>
      </c>
      <c r="WAC491" s="157" t="s">
        <v>1274</v>
      </c>
      <c r="WAD491" s="157" t="s">
        <v>1274</v>
      </c>
      <c r="WAE491" s="157" t="s">
        <v>1274</v>
      </c>
      <c r="WAF491" s="157" t="s">
        <v>1274</v>
      </c>
      <c r="WAG491" s="157" t="s">
        <v>1274</v>
      </c>
      <c r="WAH491" s="157" t="s">
        <v>1274</v>
      </c>
      <c r="WAI491" s="157" t="s">
        <v>1274</v>
      </c>
      <c r="WAJ491" s="157" t="s">
        <v>1274</v>
      </c>
      <c r="WAK491" s="157" t="s">
        <v>1274</v>
      </c>
      <c r="WAL491" s="157" t="s">
        <v>1274</v>
      </c>
      <c r="WAM491" s="157" t="s">
        <v>1274</v>
      </c>
      <c r="WAN491" s="157" t="s">
        <v>1274</v>
      </c>
      <c r="WAO491" s="157" t="s">
        <v>1274</v>
      </c>
      <c r="WAP491" s="157" t="s">
        <v>1274</v>
      </c>
      <c r="WAQ491" s="157" t="s">
        <v>1274</v>
      </c>
      <c r="WAR491" s="157" t="s">
        <v>1274</v>
      </c>
      <c r="WAS491" s="157" t="s">
        <v>1274</v>
      </c>
      <c r="WAT491" s="157" t="s">
        <v>1274</v>
      </c>
      <c r="WAU491" s="157" t="s">
        <v>1274</v>
      </c>
      <c r="WAV491" s="157" t="s">
        <v>1274</v>
      </c>
      <c r="WAW491" s="157" t="s">
        <v>1274</v>
      </c>
      <c r="WAX491" s="157" t="s">
        <v>1274</v>
      </c>
      <c r="WAY491" s="157" t="s">
        <v>1274</v>
      </c>
      <c r="WAZ491" s="157" t="s">
        <v>1274</v>
      </c>
      <c r="WBA491" s="157" t="s">
        <v>1274</v>
      </c>
      <c r="WBB491" s="157" t="s">
        <v>1274</v>
      </c>
      <c r="WBC491" s="157" t="s">
        <v>1274</v>
      </c>
      <c r="WBD491" s="157" t="s">
        <v>1274</v>
      </c>
      <c r="WBE491" s="157" t="s">
        <v>1274</v>
      </c>
      <c r="WBF491" s="157" t="s">
        <v>1274</v>
      </c>
      <c r="WBG491" s="157" t="s">
        <v>1274</v>
      </c>
      <c r="WBH491" s="157" t="s">
        <v>1274</v>
      </c>
      <c r="WBI491" s="157" t="s">
        <v>1274</v>
      </c>
      <c r="WBJ491" s="157" t="s">
        <v>1274</v>
      </c>
      <c r="WBK491" s="157" t="s">
        <v>1274</v>
      </c>
      <c r="WBL491" s="157" t="s">
        <v>1274</v>
      </c>
      <c r="WBM491" s="157" t="s">
        <v>1274</v>
      </c>
      <c r="WBN491" s="157" t="s">
        <v>1274</v>
      </c>
      <c r="WBO491" s="157" t="s">
        <v>1274</v>
      </c>
      <c r="WBP491" s="157" t="s">
        <v>1274</v>
      </c>
      <c r="WBQ491" s="157" t="s">
        <v>1274</v>
      </c>
      <c r="WBR491" s="157" t="s">
        <v>1274</v>
      </c>
      <c r="WBS491" s="157" t="s">
        <v>1274</v>
      </c>
      <c r="WBT491" s="157" t="s">
        <v>1274</v>
      </c>
      <c r="WBU491" s="157" t="s">
        <v>1274</v>
      </c>
      <c r="WBV491" s="157" t="s">
        <v>1274</v>
      </c>
      <c r="WBW491" s="157" t="s">
        <v>1274</v>
      </c>
      <c r="WBX491" s="157" t="s">
        <v>1274</v>
      </c>
      <c r="WBY491" s="157" t="s">
        <v>1274</v>
      </c>
      <c r="WBZ491" s="157" t="s">
        <v>1274</v>
      </c>
      <c r="WCA491" s="157" t="s">
        <v>1274</v>
      </c>
      <c r="WCB491" s="157" t="s">
        <v>1274</v>
      </c>
      <c r="WCC491" s="157" t="s">
        <v>1274</v>
      </c>
      <c r="WCD491" s="157" t="s">
        <v>1274</v>
      </c>
      <c r="WCE491" s="157" t="s">
        <v>1274</v>
      </c>
      <c r="WCF491" s="157" t="s">
        <v>1274</v>
      </c>
      <c r="WCG491" s="157" t="s">
        <v>1274</v>
      </c>
      <c r="WCH491" s="157" t="s">
        <v>1274</v>
      </c>
      <c r="WCI491" s="157" t="s">
        <v>1274</v>
      </c>
      <c r="WCJ491" s="157" t="s">
        <v>1274</v>
      </c>
      <c r="WCK491" s="157" t="s">
        <v>1274</v>
      </c>
      <c r="WCL491" s="157" t="s">
        <v>1274</v>
      </c>
      <c r="WCM491" s="157" t="s">
        <v>1274</v>
      </c>
      <c r="WCN491" s="157" t="s">
        <v>1274</v>
      </c>
      <c r="WCO491" s="157" t="s">
        <v>1274</v>
      </c>
      <c r="WCP491" s="157" t="s">
        <v>1274</v>
      </c>
      <c r="WCQ491" s="157" t="s">
        <v>1274</v>
      </c>
      <c r="WCR491" s="157" t="s">
        <v>1274</v>
      </c>
      <c r="WCS491" s="157" t="s">
        <v>1274</v>
      </c>
      <c r="WCT491" s="157" t="s">
        <v>1274</v>
      </c>
      <c r="WCU491" s="157" t="s">
        <v>1274</v>
      </c>
      <c r="WCV491" s="157" t="s">
        <v>1274</v>
      </c>
      <c r="WCW491" s="157" t="s">
        <v>1274</v>
      </c>
      <c r="WCX491" s="157" t="s">
        <v>1274</v>
      </c>
      <c r="WCY491" s="157" t="s">
        <v>1274</v>
      </c>
      <c r="WCZ491" s="157" t="s">
        <v>1274</v>
      </c>
      <c r="WDA491" s="157" t="s">
        <v>1274</v>
      </c>
      <c r="WDB491" s="157" t="s">
        <v>1274</v>
      </c>
      <c r="WDC491" s="157" t="s">
        <v>1274</v>
      </c>
      <c r="WDD491" s="157" t="s">
        <v>1274</v>
      </c>
      <c r="WDE491" s="157" t="s">
        <v>1274</v>
      </c>
      <c r="WDF491" s="157" t="s">
        <v>1274</v>
      </c>
      <c r="WDG491" s="157" t="s">
        <v>1274</v>
      </c>
      <c r="WDH491" s="157" t="s">
        <v>1274</v>
      </c>
      <c r="WDI491" s="157" t="s">
        <v>1274</v>
      </c>
      <c r="WDJ491" s="157" t="s">
        <v>1274</v>
      </c>
      <c r="WDK491" s="157" t="s">
        <v>1274</v>
      </c>
      <c r="WDL491" s="157" t="s">
        <v>1274</v>
      </c>
      <c r="WDM491" s="157" t="s">
        <v>1274</v>
      </c>
      <c r="WDN491" s="157" t="s">
        <v>1274</v>
      </c>
      <c r="WDO491" s="157" t="s">
        <v>1274</v>
      </c>
      <c r="WDP491" s="157" t="s">
        <v>1274</v>
      </c>
      <c r="WDQ491" s="157" t="s">
        <v>1274</v>
      </c>
      <c r="WDR491" s="157" t="s">
        <v>1274</v>
      </c>
      <c r="WDS491" s="157" t="s">
        <v>1274</v>
      </c>
      <c r="WDT491" s="157" t="s">
        <v>1274</v>
      </c>
      <c r="WDU491" s="157" t="s">
        <v>1274</v>
      </c>
      <c r="WDV491" s="157" t="s">
        <v>1274</v>
      </c>
      <c r="WDW491" s="157" t="s">
        <v>1274</v>
      </c>
      <c r="WDX491" s="157" t="s">
        <v>1274</v>
      </c>
      <c r="WDY491" s="157" t="s">
        <v>1274</v>
      </c>
      <c r="WDZ491" s="157" t="s">
        <v>1274</v>
      </c>
      <c r="WEA491" s="157" t="s">
        <v>1274</v>
      </c>
      <c r="WEB491" s="157" t="s">
        <v>1274</v>
      </c>
      <c r="WEC491" s="157" t="s">
        <v>1274</v>
      </c>
      <c r="WED491" s="157" t="s">
        <v>1274</v>
      </c>
      <c r="WEE491" s="157" t="s">
        <v>1274</v>
      </c>
      <c r="WEF491" s="157" t="s">
        <v>1274</v>
      </c>
      <c r="WEG491" s="157" t="s">
        <v>1274</v>
      </c>
      <c r="WEH491" s="157" t="s">
        <v>1274</v>
      </c>
      <c r="WEI491" s="157" t="s">
        <v>1274</v>
      </c>
      <c r="WEJ491" s="157" t="s">
        <v>1274</v>
      </c>
      <c r="WEK491" s="157" t="s">
        <v>1274</v>
      </c>
      <c r="WEL491" s="157" t="s">
        <v>1274</v>
      </c>
      <c r="WEM491" s="157" t="s">
        <v>1274</v>
      </c>
      <c r="WEN491" s="157" t="s">
        <v>1274</v>
      </c>
      <c r="WEO491" s="157" t="s">
        <v>1274</v>
      </c>
      <c r="WEP491" s="157" t="s">
        <v>1274</v>
      </c>
      <c r="WEQ491" s="157" t="s">
        <v>1274</v>
      </c>
      <c r="WER491" s="157" t="s">
        <v>1274</v>
      </c>
      <c r="WES491" s="157" t="s">
        <v>1274</v>
      </c>
      <c r="WET491" s="157" t="s">
        <v>1274</v>
      </c>
      <c r="WEU491" s="157" t="s">
        <v>1274</v>
      </c>
      <c r="WEV491" s="157" t="s">
        <v>1274</v>
      </c>
      <c r="WEW491" s="157" t="s">
        <v>1274</v>
      </c>
      <c r="WEX491" s="157" t="s">
        <v>1274</v>
      </c>
      <c r="WEY491" s="157" t="s">
        <v>1274</v>
      </c>
      <c r="WEZ491" s="157" t="s">
        <v>1274</v>
      </c>
      <c r="WFA491" s="157" t="s">
        <v>1274</v>
      </c>
      <c r="WFB491" s="157" t="s">
        <v>1274</v>
      </c>
      <c r="WFC491" s="157" t="s">
        <v>1274</v>
      </c>
      <c r="WFD491" s="157" t="s">
        <v>1274</v>
      </c>
      <c r="WFE491" s="157" t="s">
        <v>1274</v>
      </c>
      <c r="WFF491" s="157" t="s">
        <v>1274</v>
      </c>
      <c r="WFG491" s="157" t="s">
        <v>1274</v>
      </c>
      <c r="WFH491" s="157" t="s">
        <v>1274</v>
      </c>
      <c r="WFI491" s="157" t="s">
        <v>1274</v>
      </c>
      <c r="WFJ491" s="157" t="s">
        <v>1274</v>
      </c>
      <c r="WFK491" s="157" t="s">
        <v>1274</v>
      </c>
      <c r="WFL491" s="157" t="s">
        <v>1274</v>
      </c>
      <c r="WFM491" s="157" t="s">
        <v>1274</v>
      </c>
      <c r="WFN491" s="157" t="s">
        <v>1274</v>
      </c>
      <c r="WFO491" s="157" t="s">
        <v>1274</v>
      </c>
      <c r="WFP491" s="157" t="s">
        <v>1274</v>
      </c>
      <c r="WFQ491" s="157" t="s">
        <v>1274</v>
      </c>
      <c r="WFR491" s="157" t="s">
        <v>1274</v>
      </c>
      <c r="WFS491" s="157" t="s">
        <v>1274</v>
      </c>
      <c r="WFT491" s="157" t="s">
        <v>1274</v>
      </c>
      <c r="WFU491" s="157" t="s">
        <v>1274</v>
      </c>
      <c r="WFV491" s="157" t="s">
        <v>1274</v>
      </c>
      <c r="WFW491" s="157" t="s">
        <v>1274</v>
      </c>
      <c r="WFX491" s="157" t="s">
        <v>1274</v>
      </c>
      <c r="WFY491" s="157" t="s">
        <v>1274</v>
      </c>
      <c r="WFZ491" s="157" t="s">
        <v>1274</v>
      </c>
      <c r="WGA491" s="157" t="s">
        <v>1274</v>
      </c>
      <c r="WGB491" s="157" t="s">
        <v>1274</v>
      </c>
      <c r="WGC491" s="157" t="s">
        <v>1274</v>
      </c>
      <c r="WGD491" s="157" t="s">
        <v>1274</v>
      </c>
      <c r="WGE491" s="157" t="s">
        <v>1274</v>
      </c>
      <c r="WGF491" s="157" t="s">
        <v>1274</v>
      </c>
      <c r="WGG491" s="157" t="s">
        <v>1274</v>
      </c>
      <c r="WGH491" s="157" t="s">
        <v>1274</v>
      </c>
      <c r="WGI491" s="157" t="s">
        <v>1274</v>
      </c>
      <c r="WGJ491" s="157" t="s">
        <v>1274</v>
      </c>
      <c r="WGK491" s="157" t="s">
        <v>1274</v>
      </c>
      <c r="WGL491" s="157" t="s">
        <v>1274</v>
      </c>
      <c r="WGM491" s="157" t="s">
        <v>1274</v>
      </c>
      <c r="WGN491" s="157" t="s">
        <v>1274</v>
      </c>
      <c r="WGO491" s="157" t="s">
        <v>1274</v>
      </c>
      <c r="WGP491" s="157" t="s">
        <v>1274</v>
      </c>
      <c r="WGQ491" s="157" t="s">
        <v>1274</v>
      </c>
      <c r="WGR491" s="157" t="s">
        <v>1274</v>
      </c>
      <c r="WGS491" s="157" t="s">
        <v>1274</v>
      </c>
      <c r="WGT491" s="157" t="s">
        <v>1274</v>
      </c>
      <c r="WGU491" s="157" t="s">
        <v>1274</v>
      </c>
      <c r="WGV491" s="157" t="s">
        <v>1274</v>
      </c>
      <c r="WGW491" s="157" t="s">
        <v>1274</v>
      </c>
      <c r="WGX491" s="157" t="s">
        <v>1274</v>
      </c>
      <c r="WGY491" s="157" t="s">
        <v>1274</v>
      </c>
      <c r="WGZ491" s="157" t="s">
        <v>1274</v>
      </c>
      <c r="WHA491" s="157" t="s">
        <v>1274</v>
      </c>
      <c r="WHB491" s="157" t="s">
        <v>1274</v>
      </c>
      <c r="WHC491" s="157" t="s">
        <v>1274</v>
      </c>
      <c r="WHD491" s="157" t="s">
        <v>1274</v>
      </c>
      <c r="WHE491" s="157" t="s">
        <v>1274</v>
      </c>
      <c r="WHF491" s="157" t="s">
        <v>1274</v>
      </c>
      <c r="WHG491" s="157" t="s">
        <v>1274</v>
      </c>
      <c r="WHH491" s="157" t="s">
        <v>1274</v>
      </c>
      <c r="WHI491" s="157" t="s">
        <v>1274</v>
      </c>
      <c r="WHJ491" s="157" t="s">
        <v>1274</v>
      </c>
      <c r="WHK491" s="157" t="s">
        <v>1274</v>
      </c>
      <c r="WHL491" s="157" t="s">
        <v>1274</v>
      </c>
      <c r="WHM491" s="157" t="s">
        <v>1274</v>
      </c>
      <c r="WHN491" s="157" t="s">
        <v>1274</v>
      </c>
      <c r="WHO491" s="157" t="s">
        <v>1274</v>
      </c>
      <c r="WHP491" s="157" t="s">
        <v>1274</v>
      </c>
      <c r="WHQ491" s="157" t="s">
        <v>1274</v>
      </c>
      <c r="WHR491" s="157" t="s">
        <v>1274</v>
      </c>
      <c r="WHS491" s="157" t="s">
        <v>1274</v>
      </c>
      <c r="WHT491" s="157" t="s">
        <v>1274</v>
      </c>
      <c r="WHU491" s="157" t="s">
        <v>1274</v>
      </c>
      <c r="WHV491" s="157" t="s">
        <v>1274</v>
      </c>
      <c r="WHW491" s="157" t="s">
        <v>1274</v>
      </c>
      <c r="WHX491" s="157" t="s">
        <v>1274</v>
      </c>
      <c r="WHY491" s="157" t="s">
        <v>1274</v>
      </c>
      <c r="WHZ491" s="157" t="s">
        <v>1274</v>
      </c>
      <c r="WIA491" s="157" t="s">
        <v>1274</v>
      </c>
      <c r="WIB491" s="157" t="s">
        <v>1274</v>
      </c>
      <c r="WIC491" s="157" t="s">
        <v>1274</v>
      </c>
      <c r="WID491" s="157" t="s">
        <v>1274</v>
      </c>
      <c r="WIE491" s="157" t="s">
        <v>1274</v>
      </c>
      <c r="WIF491" s="157" t="s">
        <v>1274</v>
      </c>
      <c r="WIG491" s="157" t="s">
        <v>1274</v>
      </c>
      <c r="WIH491" s="157" t="s">
        <v>1274</v>
      </c>
      <c r="WII491" s="157" t="s">
        <v>1274</v>
      </c>
      <c r="WIJ491" s="157" t="s">
        <v>1274</v>
      </c>
      <c r="WIK491" s="157" t="s">
        <v>1274</v>
      </c>
      <c r="WIL491" s="157" t="s">
        <v>1274</v>
      </c>
      <c r="WIM491" s="157" t="s">
        <v>1274</v>
      </c>
      <c r="WIN491" s="157" t="s">
        <v>1274</v>
      </c>
      <c r="WIO491" s="157" t="s">
        <v>1274</v>
      </c>
      <c r="WIP491" s="157" t="s">
        <v>1274</v>
      </c>
      <c r="WIQ491" s="157" t="s">
        <v>1274</v>
      </c>
      <c r="WIR491" s="157" t="s">
        <v>1274</v>
      </c>
      <c r="WIS491" s="157" t="s">
        <v>1274</v>
      </c>
      <c r="WIT491" s="157" t="s">
        <v>1274</v>
      </c>
      <c r="WIU491" s="157" t="s">
        <v>1274</v>
      </c>
      <c r="WIV491" s="157" t="s">
        <v>1274</v>
      </c>
      <c r="WIW491" s="157" t="s">
        <v>1274</v>
      </c>
      <c r="WIX491" s="157" t="s">
        <v>1274</v>
      </c>
      <c r="WIY491" s="157" t="s">
        <v>1274</v>
      </c>
      <c r="WIZ491" s="157" t="s">
        <v>1274</v>
      </c>
      <c r="WJA491" s="157" t="s">
        <v>1274</v>
      </c>
      <c r="WJB491" s="157" t="s">
        <v>1274</v>
      </c>
      <c r="WJC491" s="157" t="s">
        <v>1274</v>
      </c>
      <c r="WJD491" s="157" t="s">
        <v>1274</v>
      </c>
      <c r="WJE491" s="157" t="s">
        <v>1274</v>
      </c>
      <c r="WJF491" s="157" t="s">
        <v>1274</v>
      </c>
      <c r="WJG491" s="157" t="s">
        <v>1274</v>
      </c>
      <c r="WJH491" s="157" t="s">
        <v>1274</v>
      </c>
      <c r="WJI491" s="157" t="s">
        <v>1274</v>
      </c>
      <c r="WJJ491" s="157" t="s">
        <v>1274</v>
      </c>
      <c r="WJK491" s="157" t="s">
        <v>1274</v>
      </c>
      <c r="WJL491" s="157" t="s">
        <v>1274</v>
      </c>
      <c r="WJM491" s="157" t="s">
        <v>1274</v>
      </c>
      <c r="WJN491" s="157" t="s">
        <v>1274</v>
      </c>
      <c r="WJO491" s="157" t="s">
        <v>1274</v>
      </c>
      <c r="WJP491" s="157" t="s">
        <v>1274</v>
      </c>
      <c r="WJQ491" s="157" t="s">
        <v>1274</v>
      </c>
      <c r="WJR491" s="157" t="s">
        <v>1274</v>
      </c>
      <c r="WJS491" s="157" t="s">
        <v>1274</v>
      </c>
      <c r="WJT491" s="157" t="s">
        <v>1274</v>
      </c>
      <c r="WJU491" s="157" t="s">
        <v>1274</v>
      </c>
      <c r="WJV491" s="157" t="s">
        <v>1274</v>
      </c>
      <c r="WJW491" s="157" t="s">
        <v>1274</v>
      </c>
      <c r="WJX491" s="157" t="s">
        <v>1274</v>
      </c>
      <c r="WJY491" s="157" t="s">
        <v>1274</v>
      </c>
      <c r="WJZ491" s="157" t="s">
        <v>1274</v>
      </c>
      <c r="WKA491" s="157" t="s">
        <v>1274</v>
      </c>
      <c r="WKB491" s="157" t="s">
        <v>1274</v>
      </c>
      <c r="WKC491" s="157" t="s">
        <v>1274</v>
      </c>
      <c r="WKD491" s="157" t="s">
        <v>1274</v>
      </c>
      <c r="WKE491" s="157" t="s">
        <v>1274</v>
      </c>
      <c r="WKF491" s="157" t="s">
        <v>1274</v>
      </c>
      <c r="WKG491" s="157" t="s">
        <v>1274</v>
      </c>
      <c r="WKH491" s="157" t="s">
        <v>1274</v>
      </c>
      <c r="WKI491" s="157" t="s">
        <v>1274</v>
      </c>
      <c r="WKJ491" s="157" t="s">
        <v>1274</v>
      </c>
      <c r="WKK491" s="157" t="s">
        <v>1274</v>
      </c>
      <c r="WKL491" s="157" t="s">
        <v>1274</v>
      </c>
      <c r="WKM491" s="157" t="s">
        <v>1274</v>
      </c>
      <c r="WKN491" s="157" t="s">
        <v>1274</v>
      </c>
      <c r="WKO491" s="157" t="s">
        <v>1274</v>
      </c>
      <c r="WKP491" s="157" t="s">
        <v>1274</v>
      </c>
      <c r="WKQ491" s="157" t="s">
        <v>1274</v>
      </c>
      <c r="WKR491" s="157" t="s">
        <v>1274</v>
      </c>
      <c r="WKS491" s="157" t="s">
        <v>1274</v>
      </c>
      <c r="WKT491" s="157" t="s">
        <v>1274</v>
      </c>
      <c r="WKU491" s="157" t="s">
        <v>1274</v>
      </c>
      <c r="WKV491" s="157" t="s">
        <v>1274</v>
      </c>
      <c r="WKW491" s="157" t="s">
        <v>1274</v>
      </c>
      <c r="WKX491" s="157" t="s">
        <v>1274</v>
      </c>
      <c r="WKY491" s="157" t="s">
        <v>1274</v>
      </c>
      <c r="WKZ491" s="157" t="s">
        <v>1274</v>
      </c>
      <c r="WLA491" s="157" t="s">
        <v>1274</v>
      </c>
      <c r="WLB491" s="157" t="s">
        <v>1274</v>
      </c>
      <c r="WLC491" s="157" t="s">
        <v>1274</v>
      </c>
      <c r="WLD491" s="157" t="s">
        <v>1274</v>
      </c>
      <c r="WLE491" s="157" t="s">
        <v>1274</v>
      </c>
      <c r="WLF491" s="157" t="s">
        <v>1274</v>
      </c>
      <c r="WLG491" s="157" t="s">
        <v>1274</v>
      </c>
      <c r="WLH491" s="157" t="s">
        <v>1274</v>
      </c>
      <c r="WLI491" s="157" t="s">
        <v>1274</v>
      </c>
      <c r="WLJ491" s="157" t="s">
        <v>1274</v>
      </c>
      <c r="WLK491" s="157" t="s">
        <v>1274</v>
      </c>
      <c r="WLL491" s="157" t="s">
        <v>1274</v>
      </c>
      <c r="WLM491" s="157" t="s">
        <v>1274</v>
      </c>
      <c r="WLN491" s="157" t="s">
        <v>1274</v>
      </c>
      <c r="WLO491" s="157" t="s">
        <v>1274</v>
      </c>
      <c r="WLP491" s="157" t="s">
        <v>1274</v>
      </c>
      <c r="WLQ491" s="157" t="s">
        <v>1274</v>
      </c>
      <c r="WLR491" s="157" t="s">
        <v>1274</v>
      </c>
      <c r="WLS491" s="157" t="s">
        <v>1274</v>
      </c>
      <c r="WLT491" s="157" t="s">
        <v>1274</v>
      </c>
      <c r="WLU491" s="157" t="s">
        <v>1274</v>
      </c>
      <c r="WLV491" s="157" t="s">
        <v>1274</v>
      </c>
      <c r="WLW491" s="157" t="s">
        <v>1274</v>
      </c>
      <c r="WLX491" s="157" t="s">
        <v>1274</v>
      </c>
      <c r="WLY491" s="157" t="s">
        <v>1274</v>
      </c>
      <c r="WLZ491" s="157" t="s">
        <v>1274</v>
      </c>
      <c r="WMA491" s="157" t="s">
        <v>1274</v>
      </c>
      <c r="WMB491" s="157" t="s">
        <v>1274</v>
      </c>
      <c r="WMC491" s="157" t="s">
        <v>1274</v>
      </c>
      <c r="WMD491" s="157" t="s">
        <v>1274</v>
      </c>
      <c r="WME491" s="157" t="s">
        <v>1274</v>
      </c>
      <c r="WMF491" s="157" t="s">
        <v>1274</v>
      </c>
      <c r="WMG491" s="157" t="s">
        <v>1274</v>
      </c>
      <c r="WMH491" s="157" t="s">
        <v>1274</v>
      </c>
      <c r="WMI491" s="157" t="s">
        <v>1274</v>
      </c>
      <c r="WMJ491" s="157" t="s">
        <v>1274</v>
      </c>
      <c r="WMK491" s="157" t="s">
        <v>1274</v>
      </c>
      <c r="WML491" s="157" t="s">
        <v>1274</v>
      </c>
      <c r="WMM491" s="157" t="s">
        <v>1274</v>
      </c>
      <c r="WMN491" s="157" t="s">
        <v>1274</v>
      </c>
      <c r="WMO491" s="157" t="s">
        <v>1274</v>
      </c>
      <c r="WMP491" s="157" t="s">
        <v>1274</v>
      </c>
      <c r="WMQ491" s="157" t="s">
        <v>1274</v>
      </c>
      <c r="WMR491" s="157" t="s">
        <v>1274</v>
      </c>
      <c r="WMS491" s="157" t="s">
        <v>1274</v>
      </c>
      <c r="WMT491" s="157" t="s">
        <v>1274</v>
      </c>
      <c r="WMU491" s="157" t="s">
        <v>1274</v>
      </c>
      <c r="WMV491" s="157" t="s">
        <v>1274</v>
      </c>
      <c r="WMW491" s="157" t="s">
        <v>1274</v>
      </c>
      <c r="WMX491" s="157" t="s">
        <v>1274</v>
      </c>
      <c r="WMY491" s="157" t="s">
        <v>1274</v>
      </c>
      <c r="WMZ491" s="157" t="s">
        <v>1274</v>
      </c>
      <c r="WNA491" s="157" t="s">
        <v>1274</v>
      </c>
      <c r="WNB491" s="157" t="s">
        <v>1274</v>
      </c>
      <c r="WNC491" s="157" t="s">
        <v>1274</v>
      </c>
      <c r="WND491" s="157" t="s">
        <v>1274</v>
      </c>
      <c r="WNE491" s="157" t="s">
        <v>1274</v>
      </c>
      <c r="WNF491" s="157" t="s">
        <v>1274</v>
      </c>
      <c r="WNG491" s="157" t="s">
        <v>1274</v>
      </c>
      <c r="WNH491" s="157" t="s">
        <v>1274</v>
      </c>
      <c r="WNI491" s="157" t="s">
        <v>1274</v>
      </c>
      <c r="WNJ491" s="157" t="s">
        <v>1274</v>
      </c>
      <c r="WNK491" s="157" t="s">
        <v>1274</v>
      </c>
      <c r="WNL491" s="157" t="s">
        <v>1274</v>
      </c>
      <c r="WNM491" s="157" t="s">
        <v>1274</v>
      </c>
      <c r="WNN491" s="157" t="s">
        <v>1274</v>
      </c>
      <c r="WNO491" s="157" t="s">
        <v>1274</v>
      </c>
      <c r="WNP491" s="157" t="s">
        <v>1274</v>
      </c>
      <c r="WNQ491" s="157" t="s">
        <v>1274</v>
      </c>
      <c r="WNR491" s="157" t="s">
        <v>1274</v>
      </c>
      <c r="WNS491" s="157" t="s">
        <v>1274</v>
      </c>
      <c r="WNT491" s="157" t="s">
        <v>1274</v>
      </c>
      <c r="WNU491" s="157" t="s">
        <v>1274</v>
      </c>
      <c r="WNV491" s="157" t="s">
        <v>1274</v>
      </c>
      <c r="WNW491" s="157" t="s">
        <v>1274</v>
      </c>
      <c r="WNX491" s="157" t="s">
        <v>1274</v>
      </c>
      <c r="WNY491" s="157" t="s">
        <v>1274</v>
      </c>
      <c r="WNZ491" s="157" t="s">
        <v>1274</v>
      </c>
      <c r="WOA491" s="157" t="s">
        <v>1274</v>
      </c>
      <c r="WOB491" s="157" t="s">
        <v>1274</v>
      </c>
      <c r="WOC491" s="157" t="s">
        <v>1274</v>
      </c>
      <c r="WOD491" s="157" t="s">
        <v>1274</v>
      </c>
      <c r="WOE491" s="157" t="s">
        <v>1274</v>
      </c>
      <c r="WOF491" s="157" t="s">
        <v>1274</v>
      </c>
      <c r="WOG491" s="157" t="s">
        <v>1274</v>
      </c>
      <c r="WOH491" s="157" t="s">
        <v>1274</v>
      </c>
      <c r="WOI491" s="157" t="s">
        <v>1274</v>
      </c>
      <c r="WOJ491" s="157" t="s">
        <v>1274</v>
      </c>
      <c r="WOK491" s="157" t="s">
        <v>1274</v>
      </c>
      <c r="WOL491" s="157" t="s">
        <v>1274</v>
      </c>
      <c r="WOM491" s="157" t="s">
        <v>1274</v>
      </c>
      <c r="WON491" s="157" t="s">
        <v>1274</v>
      </c>
      <c r="WOO491" s="157" t="s">
        <v>1274</v>
      </c>
      <c r="WOP491" s="157" t="s">
        <v>1274</v>
      </c>
      <c r="WOQ491" s="157" t="s">
        <v>1274</v>
      </c>
      <c r="WOR491" s="157" t="s">
        <v>1274</v>
      </c>
      <c r="WOS491" s="157" t="s">
        <v>1274</v>
      </c>
      <c r="WOT491" s="157" t="s">
        <v>1274</v>
      </c>
      <c r="WOU491" s="157" t="s">
        <v>1274</v>
      </c>
      <c r="WOV491" s="157" t="s">
        <v>1274</v>
      </c>
      <c r="WOW491" s="157" t="s">
        <v>1274</v>
      </c>
      <c r="WOX491" s="157" t="s">
        <v>1274</v>
      </c>
      <c r="WOY491" s="157" t="s">
        <v>1274</v>
      </c>
      <c r="WOZ491" s="157" t="s">
        <v>1274</v>
      </c>
      <c r="WPA491" s="157" t="s">
        <v>1274</v>
      </c>
      <c r="WPB491" s="157" t="s">
        <v>1274</v>
      </c>
      <c r="WPC491" s="157" t="s">
        <v>1274</v>
      </c>
      <c r="WPD491" s="157" t="s">
        <v>1274</v>
      </c>
      <c r="WPE491" s="157" t="s">
        <v>1274</v>
      </c>
      <c r="WPF491" s="157" t="s">
        <v>1274</v>
      </c>
      <c r="WPG491" s="157" t="s">
        <v>1274</v>
      </c>
      <c r="WPH491" s="157" t="s">
        <v>1274</v>
      </c>
      <c r="WPI491" s="157" t="s">
        <v>1274</v>
      </c>
      <c r="WPJ491" s="157" t="s">
        <v>1274</v>
      </c>
      <c r="WPK491" s="157" t="s">
        <v>1274</v>
      </c>
      <c r="WPL491" s="157" t="s">
        <v>1274</v>
      </c>
      <c r="WPM491" s="157" t="s">
        <v>1274</v>
      </c>
      <c r="WPN491" s="157" t="s">
        <v>1274</v>
      </c>
      <c r="WPO491" s="157" t="s">
        <v>1274</v>
      </c>
      <c r="WPP491" s="157" t="s">
        <v>1274</v>
      </c>
      <c r="WPQ491" s="157" t="s">
        <v>1274</v>
      </c>
      <c r="WPR491" s="157" t="s">
        <v>1274</v>
      </c>
      <c r="WPS491" s="157" t="s">
        <v>1274</v>
      </c>
      <c r="WPT491" s="157" t="s">
        <v>1274</v>
      </c>
      <c r="WPU491" s="157" t="s">
        <v>1274</v>
      </c>
      <c r="WPV491" s="157" t="s">
        <v>1274</v>
      </c>
      <c r="WPW491" s="157" t="s">
        <v>1274</v>
      </c>
      <c r="WPX491" s="157" t="s">
        <v>1274</v>
      </c>
      <c r="WPY491" s="157" t="s">
        <v>1274</v>
      </c>
      <c r="WPZ491" s="157" t="s">
        <v>1274</v>
      </c>
      <c r="WQA491" s="157" t="s">
        <v>1274</v>
      </c>
      <c r="WQB491" s="157" t="s">
        <v>1274</v>
      </c>
      <c r="WQC491" s="157" t="s">
        <v>1274</v>
      </c>
      <c r="WQD491" s="157" t="s">
        <v>1274</v>
      </c>
      <c r="WQE491" s="157" t="s">
        <v>1274</v>
      </c>
      <c r="WQF491" s="157" t="s">
        <v>1274</v>
      </c>
      <c r="WQG491" s="157" t="s">
        <v>1274</v>
      </c>
      <c r="WQH491" s="157" t="s">
        <v>1274</v>
      </c>
      <c r="WQI491" s="157" t="s">
        <v>1274</v>
      </c>
      <c r="WQJ491" s="157" t="s">
        <v>1274</v>
      </c>
      <c r="WQK491" s="157" t="s">
        <v>1274</v>
      </c>
      <c r="WQL491" s="157" t="s">
        <v>1274</v>
      </c>
      <c r="WQM491" s="157" t="s">
        <v>1274</v>
      </c>
      <c r="WQN491" s="157" t="s">
        <v>1274</v>
      </c>
      <c r="WQO491" s="157" t="s">
        <v>1274</v>
      </c>
      <c r="WQP491" s="157" t="s">
        <v>1274</v>
      </c>
      <c r="WQQ491" s="157" t="s">
        <v>1274</v>
      </c>
      <c r="WQR491" s="157" t="s">
        <v>1274</v>
      </c>
      <c r="WQS491" s="157" t="s">
        <v>1274</v>
      </c>
      <c r="WQT491" s="157" t="s">
        <v>1274</v>
      </c>
      <c r="WQU491" s="157" t="s">
        <v>1274</v>
      </c>
      <c r="WQV491" s="157" t="s">
        <v>1274</v>
      </c>
      <c r="WQW491" s="157" t="s">
        <v>1274</v>
      </c>
      <c r="WQX491" s="157" t="s">
        <v>1274</v>
      </c>
      <c r="WQY491" s="157" t="s">
        <v>1274</v>
      </c>
      <c r="WQZ491" s="157" t="s">
        <v>1274</v>
      </c>
      <c r="WRA491" s="157" t="s">
        <v>1274</v>
      </c>
      <c r="WRB491" s="157" t="s">
        <v>1274</v>
      </c>
      <c r="WRC491" s="157" t="s">
        <v>1274</v>
      </c>
      <c r="WRD491" s="157" t="s">
        <v>1274</v>
      </c>
      <c r="WRE491" s="157" t="s">
        <v>1274</v>
      </c>
      <c r="WRF491" s="157" t="s">
        <v>1274</v>
      </c>
      <c r="WRG491" s="157" t="s">
        <v>1274</v>
      </c>
      <c r="WRH491" s="157" t="s">
        <v>1274</v>
      </c>
      <c r="WRI491" s="157" t="s">
        <v>1274</v>
      </c>
      <c r="WRJ491" s="157" t="s">
        <v>1274</v>
      </c>
      <c r="WRK491" s="157" t="s">
        <v>1274</v>
      </c>
      <c r="WRL491" s="157" t="s">
        <v>1274</v>
      </c>
      <c r="WRM491" s="157" t="s">
        <v>1274</v>
      </c>
      <c r="WRN491" s="157" t="s">
        <v>1274</v>
      </c>
      <c r="WRO491" s="157" t="s">
        <v>1274</v>
      </c>
      <c r="WRP491" s="157" t="s">
        <v>1274</v>
      </c>
      <c r="WRQ491" s="157" t="s">
        <v>1274</v>
      </c>
      <c r="WRR491" s="157" t="s">
        <v>1274</v>
      </c>
      <c r="WRS491" s="157" t="s">
        <v>1274</v>
      </c>
      <c r="WRT491" s="157" t="s">
        <v>1274</v>
      </c>
      <c r="WRU491" s="157" t="s">
        <v>1274</v>
      </c>
      <c r="WRV491" s="157" t="s">
        <v>1274</v>
      </c>
      <c r="WRW491" s="157" t="s">
        <v>1274</v>
      </c>
      <c r="WRX491" s="157" t="s">
        <v>1274</v>
      </c>
      <c r="WRY491" s="157" t="s">
        <v>1274</v>
      </c>
      <c r="WRZ491" s="157" t="s">
        <v>1274</v>
      </c>
      <c r="WSA491" s="157" t="s">
        <v>1274</v>
      </c>
      <c r="WSB491" s="157" t="s">
        <v>1274</v>
      </c>
      <c r="WSC491" s="157" t="s">
        <v>1274</v>
      </c>
      <c r="WSD491" s="157" t="s">
        <v>1274</v>
      </c>
      <c r="WSE491" s="157" t="s">
        <v>1274</v>
      </c>
      <c r="WSF491" s="157" t="s">
        <v>1274</v>
      </c>
      <c r="WSG491" s="157" t="s">
        <v>1274</v>
      </c>
      <c r="WSH491" s="157" t="s">
        <v>1274</v>
      </c>
      <c r="WSI491" s="157" t="s">
        <v>1274</v>
      </c>
      <c r="WSJ491" s="157" t="s">
        <v>1274</v>
      </c>
      <c r="WSK491" s="157" t="s">
        <v>1274</v>
      </c>
      <c r="WSL491" s="157" t="s">
        <v>1274</v>
      </c>
      <c r="WSM491" s="157" t="s">
        <v>1274</v>
      </c>
      <c r="WSN491" s="157" t="s">
        <v>1274</v>
      </c>
      <c r="WSO491" s="157" t="s">
        <v>1274</v>
      </c>
      <c r="WSP491" s="157" t="s">
        <v>1274</v>
      </c>
      <c r="WSQ491" s="157" t="s">
        <v>1274</v>
      </c>
      <c r="WSR491" s="157" t="s">
        <v>1274</v>
      </c>
      <c r="WSS491" s="157" t="s">
        <v>1274</v>
      </c>
      <c r="WST491" s="157" t="s">
        <v>1274</v>
      </c>
      <c r="WSU491" s="157" t="s">
        <v>1274</v>
      </c>
      <c r="WSV491" s="157" t="s">
        <v>1274</v>
      </c>
      <c r="WSW491" s="157" t="s">
        <v>1274</v>
      </c>
      <c r="WSX491" s="157" t="s">
        <v>1274</v>
      </c>
      <c r="WSY491" s="157" t="s">
        <v>1274</v>
      </c>
      <c r="WSZ491" s="157" t="s">
        <v>1274</v>
      </c>
      <c r="WTA491" s="157" t="s">
        <v>1274</v>
      </c>
      <c r="WTB491" s="157" t="s">
        <v>1274</v>
      </c>
      <c r="WTC491" s="157" t="s">
        <v>1274</v>
      </c>
      <c r="WTD491" s="157" t="s">
        <v>1274</v>
      </c>
      <c r="WTE491" s="157" t="s">
        <v>1274</v>
      </c>
      <c r="WTF491" s="157" t="s">
        <v>1274</v>
      </c>
      <c r="WTG491" s="157" t="s">
        <v>1274</v>
      </c>
      <c r="WTH491" s="157" t="s">
        <v>1274</v>
      </c>
      <c r="WTI491" s="157" t="s">
        <v>1274</v>
      </c>
      <c r="WTJ491" s="157" t="s">
        <v>1274</v>
      </c>
      <c r="WTK491" s="157" t="s">
        <v>1274</v>
      </c>
      <c r="WTL491" s="157" t="s">
        <v>1274</v>
      </c>
      <c r="WTM491" s="157" t="s">
        <v>1274</v>
      </c>
      <c r="WTN491" s="157" t="s">
        <v>1274</v>
      </c>
      <c r="WTO491" s="157" t="s">
        <v>1274</v>
      </c>
      <c r="WTP491" s="157" t="s">
        <v>1274</v>
      </c>
      <c r="WTQ491" s="157" t="s">
        <v>1274</v>
      </c>
      <c r="WTR491" s="157" t="s">
        <v>1274</v>
      </c>
      <c r="WTS491" s="157" t="s">
        <v>1274</v>
      </c>
      <c r="WTT491" s="157" t="s">
        <v>1274</v>
      </c>
      <c r="WTU491" s="157" t="s">
        <v>1274</v>
      </c>
      <c r="WTV491" s="157" t="s">
        <v>1274</v>
      </c>
      <c r="WTW491" s="157" t="s">
        <v>1274</v>
      </c>
      <c r="WTX491" s="157" t="s">
        <v>1274</v>
      </c>
      <c r="WTY491" s="157" t="s">
        <v>1274</v>
      </c>
      <c r="WTZ491" s="157" t="s">
        <v>1274</v>
      </c>
      <c r="WUA491" s="157" t="s">
        <v>1274</v>
      </c>
      <c r="WUB491" s="157" t="s">
        <v>1274</v>
      </c>
      <c r="WUC491" s="157" t="s">
        <v>1274</v>
      </c>
      <c r="WUD491" s="157" t="s">
        <v>1274</v>
      </c>
      <c r="WUE491" s="157" t="s">
        <v>1274</v>
      </c>
      <c r="WUF491" s="157" t="s">
        <v>1274</v>
      </c>
      <c r="WUG491" s="157" t="s">
        <v>1274</v>
      </c>
      <c r="WUH491" s="157" t="s">
        <v>1274</v>
      </c>
      <c r="WUI491" s="157" t="s">
        <v>1274</v>
      </c>
      <c r="WUJ491" s="157" t="s">
        <v>1274</v>
      </c>
      <c r="WUK491" s="157" t="s">
        <v>1274</v>
      </c>
      <c r="WUL491" s="157" t="s">
        <v>1274</v>
      </c>
      <c r="WUM491" s="157" t="s">
        <v>1274</v>
      </c>
      <c r="WUN491" s="157" t="s">
        <v>1274</v>
      </c>
      <c r="WUO491" s="157" t="s">
        <v>1274</v>
      </c>
      <c r="WUP491" s="157" t="s">
        <v>1274</v>
      </c>
      <c r="WUQ491" s="157" t="s">
        <v>1274</v>
      </c>
      <c r="WUR491" s="157" t="s">
        <v>1274</v>
      </c>
      <c r="WUS491" s="157" t="s">
        <v>1274</v>
      </c>
      <c r="WUT491" s="157" t="s">
        <v>1274</v>
      </c>
      <c r="WUU491" s="157" t="s">
        <v>1274</v>
      </c>
      <c r="WUV491" s="157" t="s">
        <v>1274</v>
      </c>
      <c r="WUW491" s="157" t="s">
        <v>1274</v>
      </c>
      <c r="WUX491" s="157" t="s">
        <v>1274</v>
      </c>
      <c r="WUY491" s="157" t="s">
        <v>1274</v>
      </c>
      <c r="WUZ491" s="157" t="s">
        <v>1274</v>
      </c>
      <c r="WVA491" s="157" t="s">
        <v>1274</v>
      </c>
      <c r="WVB491" s="157" t="s">
        <v>1274</v>
      </c>
      <c r="WVC491" s="157" t="s">
        <v>1274</v>
      </c>
      <c r="WVD491" s="157" t="s">
        <v>1274</v>
      </c>
      <c r="WVE491" s="157" t="s">
        <v>1274</v>
      </c>
      <c r="WVF491" s="157" t="s">
        <v>1274</v>
      </c>
      <c r="WVG491" s="157" t="s">
        <v>1274</v>
      </c>
      <c r="WVH491" s="157" t="s">
        <v>1274</v>
      </c>
      <c r="WVI491" s="157" t="s">
        <v>1274</v>
      </c>
      <c r="WVJ491" s="157" t="s">
        <v>1274</v>
      </c>
      <c r="WVK491" s="157" t="s">
        <v>1274</v>
      </c>
      <c r="WVL491" s="157" t="s">
        <v>1274</v>
      </c>
      <c r="WVM491" s="157" t="s">
        <v>1274</v>
      </c>
      <c r="WVN491" s="157" t="s">
        <v>1274</v>
      </c>
      <c r="WVO491" s="157" t="s">
        <v>1274</v>
      </c>
      <c r="WVP491" s="157" t="s">
        <v>1274</v>
      </c>
      <c r="WVQ491" s="157" t="s">
        <v>1274</v>
      </c>
      <c r="WVR491" s="157" t="s">
        <v>1274</v>
      </c>
      <c r="WVS491" s="157" t="s">
        <v>1274</v>
      </c>
      <c r="WVT491" s="157" t="s">
        <v>1274</v>
      </c>
      <c r="WVU491" s="157" t="s">
        <v>1274</v>
      </c>
      <c r="WVV491" s="157" t="s">
        <v>1274</v>
      </c>
      <c r="WVW491" s="157" t="s">
        <v>1274</v>
      </c>
      <c r="WVX491" s="157" t="s">
        <v>1274</v>
      </c>
      <c r="WVY491" s="157" t="s">
        <v>1274</v>
      </c>
      <c r="WVZ491" s="157" t="s">
        <v>1274</v>
      </c>
      <c r="WWA491" s="157" t="s">
        <v>1274</v>
      </c>
      <c r="WWB491" s="157" t="s">
        <v>1274</v>
      </c>
      <c r="WWC491" s="157" t="s">
        <v>1274</v>
      </c>
      <c r="WWD491" s="157" t="s">
        <v>1274</v>
      </c>
      <c r="WWE491" s="157" t="s">
        <v>1274</v>
      </c>
      <c r="WWF491" s="157" t="s">
        <v>1274</v>
      </c>
      <c r="WWG491" s="157" t="s">
        <v>1274</v>
      </c>
      <c r="WWH491" s="157" t="s">
        <v>1274</v>
      </c>
      <c r="WWI491" s="157" t="s">
        <v>1274</v>
      </c>
      <c r="WWJ491" s="157" t="s">
        <v>1274</v>
      </c>
      <c r="WWK491" s="157" t="s">
        <v>1274</v>
      </c>
      <c r="WWL491" s="157" t="s">
        <v>1274</v>
      </c>
      <c r="WWM491" s="157" t="s">
        <v>1274</v>
      </c>
      <c r="WWN491" s="157" t="s">
        <v>1274</v>
      </c>
      <c r="WWO491" s="157" t="s">
        <v>1274</v>
      </c>
      <c r="WWP491" s="157" t="s">
        <v>1274</v>
      </c>
      <c r="WWQ491" s="157" t="s">
        <v>1274</v>
      </c>
      <c r="WWR491" s="157" t="s">
        <v>1274</v>
      </c>
      <c r="WWS491" s="157" t="s">
        <v>1274</v>
      </c>
      <c r="WWT491" s="157" t="s">
        <v>1274</v>
      </c>
      <c r="WWU491" s="157" t="s">
        <v>1274</v>
      </c>
      <c r="WWV491" s="157" t="s">
        <v>1274</v>
      </c>
      <c r="WWW491" s="157" t="s">
        <v>1274</v>
      </c>
      <c r="WWX491" s="157" t="s">
        <v>1274</v>
      </c>
      <c r="WWY491" s="157" t="s">
        <v>1274</v>
      </c>
      <c r="WWZ491" s="157" t="s">
        <v>1274</v>
      </c>
      <c r="WXA491" s="157" t="s">
        <v>1274</v>
      </c>
      <c r="WXB491" s="157" t="s">
        <v>1274</v>
      </c>
      <c r="WXC491" s="157" t="s">
        <v>1274</v>
      </c>
      <c r="WXD491" s="157" t="s">
        <v>1274</v>
      </c>
      <c r="WXE491" s="157" t="s">
        <v>1274</v>
      </c>
      <c r="WXF491" s="157" t="s">
        <v>1274</v>
      </c>
      <c r="WXG491" s="157" t="s">
        <v>1274</v>
      </c>
      <c r="WXH491" s="157" t="s">
        <v>1274</v>
      </c>
      <c r="WXI491" s="157" t="s">
        <v>1274</v>
      </c>
      <c r="WXJ491" s="157" t="s">
        <v>1274</v>
      </c>
      <c r="WXK491" s="157" t="s">
        <v>1274</v>
      </c>
      <c r="WXL491" s="157" t="s">
        <v>1274</v>
      </c>
      <c r="WXM491" s="157" t="s">
        <v>1274</v>
      </c>
      <c r="WXN491" s="157" t="s">
        <v>1274</v>
      </c>
      <c r="WXO491" s="157" t="s">
        <v>1274</v>
      </c>
      <c r="WXP491" s="157" t="s">
        <v>1274</v>
      </c>
      <c r="WXQ491" s="157" t="s">
        <v>1274</v>
      </c>
      <c r="WXR491" s="157" t="s">
        <v>1274</v>
      </c>
      <c r="WXS491" s="157" t="s">
        <v>1274</v>
      </c>
      <c r="WXT491" s="157" t="s">
        <v>1274</v>
      </c>
      <c r="WXU491" s="157" t="s">
        <v>1274</v>
      </c>
      <c r="WXV491" s="157" t="s">
        <v>1274</v>
      </c>
      <c r="WXW491" s="157" t="s">
        <v>1274</v>
      </c>
      <c r="WXX491" s="157" t="s">
        <v>1274</v>
      </c>
      <c r="WXY491" s="157" t="s">
        <v>1274</v>
      </c>
      <c r="WXZ491" s="157" t="s">
        <v>1274</v>
      </c>
      <c r="WYA491" s="157" t="s">
        <v>1274</v>
      </c>
      <c r="WYB491" s="157" t="s">
        <v>1274</v>
      </c>
      <c r="WYC491" s="157" t="s">
        <v>1274</v>
      </c>
      <c r="WYD491" s="157" t="s">
        <v>1274</v>
      </c>
      <c r="WYE491" s="157" t="s">
        <v>1274</v>
      </c>
      <c r="WYF491" s="157" t="s">
        <v>1274</v>
      </c>
      <c r="WYG491" s="157" t="s">
        <v>1274</v>
      </c>
      <c r="WYH491" s="157" t="s">
        <v>1274</v>
      </c>
      <c r="WYI491" s="157" t="s">
        <v>1274</v>
      </c>
      <c r="WYJ491" s="157" t="s">
        <v>1274</v>
      </c>
      <c r="WYK491" s="157" t="s">
        <v>1274</v>
      </c>
      <c r="WYL491" s="157" t="s">
        <v>1274</v>
      </c>
      <c r="WYM491" s="157" t="s">
        <v>1274</v>
      </c>
      <c r="WYN491" s="157" t="s">
        <v>1274</v>
      </c>
      <c r="WYO491" s="157" t="s">
        <v>1274</v>
      </c>
      <c r="WYP491" s="157" t="s">
        <v>1274</v>
      </c>
      <c r="WYQ491" s="157" t="s">
        <v>1274</v>
      </c>
      <c r="WYR491" s="157" t="s">
        <v>1274</v>
      </c>
      <c r="WYS491" s="157" t="s">
        <v>1274</v>
      </c>
      <c r="WYT491" s="157" t="s">
        <v>1274</v>
      </c>
      <c r="WYU491" s="157" t="s">
        <v>1274</v>
      </c>
      <c r="WYV491" s="157" t="s">
        <v>1274</v>
      </c>
      <c r="WYW491" s="157" t="s">
        <v>1274</v>
      </c>
      <c r="WYX491" s="157" t="s">
        <v>1274</v>
      </c>
      <c r="WYY491" s="157" t="s">
        <v>1274</v>
      </c>
      <c r="WYZ491" s="157" t="s">
        <v>1274</v>
      </c>
      <c r="WZA491" s="157" t="s">
        <v>1274</v>
      </c>
      <c r="WZB491" s="157" t="s">
        <v>1274</v>
      </c>
      <c r="WZC491" s="157" t="s">
        <v>1274</v>
      </c>
      <c r="WZD491" s="157" t="s">
        <v>1274</v>
      </c>
      <c r="WZE491" s="157" t="s">
        <v>1274</v>
      </c>
      <c r="WZF491" s="157" t="s">
        <v>1274</v>
      </c>
      <c r="WZG491" s="157" t="s">
        <v>1274</v>
      </c>
      <c r="WZH491" s="157" t="s">
        <v>1274</v>
      </c>
      <c r="WZI491" s="157" t="s">
        <v>1274</v>
      </c>
      <c r="WZJ491" s="157" t="s">
        <v>1274</v>
      </c>
      <c r="WZK491" s="157" t="s">
        <v>1274</v>
      </c>
      <c r="WZL491" s="157" t="s">
        <v>1274</v>
      </c>
      <c r="WZM491" s="157" t="s">
        <v>1274</v>
      </c>
      <c r="WZN491" s="157" t="s">
        <v>1274</v>
      </c>
      <c r="WZO491" s="157" t="s">
        <v>1274</v>
      </c>
      <c r="WZP491" s="157" t="s">
        <v>1274</v>
      </c>
      <c r="WZQ491" s="157" t="s">
        <v>1274</v>
      </c>
      <c r="WZR491" s="157" t="s">
        <v>1274</v>
      </c>
      <c r="WZS491" s="157" t="s">
        <v>1274</v>
      </c>
      <c r="WZT491" s="157" t="s">
        <v>1274</v>
      </c>
      <c r="WZU491" s="157" t="s">
        <v>1274</v>
      </c>
      <c r="WZV491" s="157" t="s">
        <v>1274</v>
      </c>
      <c r="WZW491" s="157" t="s">
        <v>1274</v>
      </c>
      <c r="WZX491" s="157" t="s">
        <v>1274</v>
      </c>
      <c r="WZY491" s="157" t="s">
        <v>1274</v>
      </c>
      <c r="WZZ491" s="157" t="s">
        <v>1274</v>
      </c>
      <c r="XAA491" s="157" t="s">
        <v>1274</v>
      </c>
      <c r="XAB491" s="157" t="s">
        <v>1274</v>
      </c>
      <c r="XAC491" s="157" t="s">
        <v>1274</v>
      </c>
      <c r="XAD491" s="157" t="s">
        <v>1274</v>
      </c>
      <c r="XAE491" s="157" t="s">
        <v>1274</v>
      </c>
      <c r="XAF491" s="157" t="s">
        <v>1274</v>
      </c>
      <c r="XAG491" s="157" t="s">
        <v>1274</v>
      </c>
      <c r="XAH491" s="157" t="s">
        <v>1274</v>
      </c>
      <c r="XAI491" s="157" t="s">
        <v>1274</v>
      </c>
      <c r="XAJ491" s="157" t="s">
        <v>1274</v>
      </c>
      <c r="XAK491" s="157" t="s">
        <v>1274</v>
      </c>
      <c r="XAL491" s="157" t="s">
        <v>1274</v>
      </c>
      <c r="XAM491" s="157" t="s">
        <v>1274</v>
      </c>
      <c r="XAN491" s="157" t="s">
        <v>1274</v>
      </c>
      <c r="XAO491" s="157" t="s">
        <v>1274</v>
      </c>
      <c r="XAP491" s="157" t="s">
        <v>1274</v>
      </c>
      <c r="XAQ491" s="157" t="s">
        <v>1274</v>
      </c>
      <c r="XAR491" s="157" t="s">
        <v>1274</v>
      </c>
      <c r="XAS491" s="157" t="s">
        <v>1274</v>
      </c>
      <c r="XAT491" s="157" t="s">
        <v>1274</v>
      </c>
      <c r="XAU491" s="157" t="s">
        <v>1274</v>
      </c>
      <c r="XAV491" s="157" t="s">
        <v>1274</v>
      </c>
      <c r="XAW491" s="157" t="s">
        <v>1274</v>
      </c>
      <c r="XAX491" s="157" t="s">
        <v>1274</v>
      </c>
      <c r="XAY491" s="157" t="s">
        <v>1274</v>
      </c>
      <c r="XAZ491" s="157" t="s">
        <v>1274</v>
      </c>
      <c r="XBA491" s="157" t="s">
        <v>1274</v>
      </c>
      <c r="XBB491" s="157" t="s">
        <v>1274</v>
      </c>
      <c r="XBC491" s="157" t="s">
        <v>1274</v>
      </c>
      <c r="XBD491" s="157" t="s">
        <v>1274</v>
      </c>
      <c r="XBE491" s="157" t="s">
        <v>1274</v>
      </c>
      <c r="XBF491" s="157" t="s">
        <v>1274</v>
      </c>
      <c r="XBG491" s="157" t="s">
        <v>1274</v>
      </c>
      <c r="XBH491" s="157" t="s">
        <v>1274</v>
      </c>
      <c r="XBI491" s="157" t="s">
        <v>1274</v>
      </c>
      <c r="XBJ491" s="157" t="s">
        <v>1274</v>
      </c>
      <c r="XBK491" s="157" t="s">
        <v>1274</v>
      </c>
      <c r="XBL491" s="157" t="s">
        <v>1274</v>
      </c>
      <c r="XBM491" s="157" t="s">
        <v>1274</v>
      </c>
      <c r="XBN491" s="157" t="s">
        <v>1274</v>
      </c>
      <c r="XBO491" s="157" t="s">
        <v>1274</v>
      </c>
      <c r="XBP491" s="157" t="s">
        <v>1274</v>
      </c>
      <c r="XBQ491" s="157" t="s">
        <v>1274</v>
      </c>
      <c r="XBR491" s="157" t="s">
        <v>1274</v>
      </c>
      <c r="XBS491" s="157" t="s">
        <v>1274</v>
      </c>
      <c r="XBT491" s="157" t="s">
        <v>1274</v>
      </c>
      <c r="XBU491" s="157" t="s">
        <v>1274</v>
      </c>
      <c r="XBV491" s="157" t="s">
        <v>1274</v>
      </c>
      <c r="XBW491" s="157" t="s">
        <v>1274</v>
      </c>
      <c r="XBX491" s="157" t="s">
        <v>1274</v>
      </c>
      <c r="XBY491" s="157" t="s">
        <v>1274</v>
      </c>
      <c r="XBZ491" s="157" t="s">
        <v>1274</v>
      </c>
      <c r="XCA491" s="157" t="s">
        <v>1274</v>
      </c>
      <c r="XCB491" s="157" t="s">
        <v>1274</v>
      </c>
      <c r="XCC491" s="157" t="s">
        <v>1274</v>
      </c>
      <c r="XCD491" s="157" t="s">
        <v>1274</v>
      </c>
      <c r="XCE491" s="157" t="s">
        <v>1274</v>
      </c>
      <c r="XCF491" s="157" t="s">
        <v>1274</v>
      </c>
      <c r="XCG491" s="157" t="s">
        <v>1274</v>
      </c>
      <c r="XCH491" s="157" t="s">
        <v>1274</v>
      </c>
      <c r="XCI491" s="157" t="s">
        <v>1274</v>
      </c>
      <c r="XCJ491" s="157" t="s">
        <v>1274</v>
      </c>
      <c r="XCK491" s="157" t="s">
        <v>1274</v>
      </c>
      <c r="XCL491" s="157" t="s">
        <v>1274</v>
      </c>
      <c r="XCM491" s="157" t="s">
        <v>1274</v>
      </c>
      <c r="XCN491" s="157" t="s">
        <v>1274</v>
      </c>
      <c r="XCO491" s="157" t="s">
        <v>1274</v>
      </c>
      <c r="XCP491" s="157" t="s">
        <v>1274</v>
      </c>
      <c r="XCQ491" s="157" t="s">
        <v>1274</v>
      </c>
      <c r="XCR491" s="157" t="s">
        <v>1274</v>
      </c>
      <c r="XCS491" s="157" t="s">
        <v>1274</v>
      </c>
      <c r="XCT491" s="157" t="s">
        <v>1274</v>
      </c>
      <c r="XCU491" s="157" t="s">
        <v>1274</v>
      </c>
      <c r="XCV491" s="157" t="s">
        <v>1274</v>
      </c>
      <c r="XCW491" s="157" t="s">
        <v>1274</v>
      </c>
      <c r="XCX491" s="157" t="s">
        <v>1274</v>
      </c>
      <c r="XCY491" s="157" t="s">
        <v>1274</v>
      </c>
      <c r="XCZ491" s="157" t="s">
        <v>1274</v>
      </c>
      <c r="XDA491" s="157" t="s">
        <v>1274</v>
      </c>
      <c r="XDB491" s="157" t="s">
        <v>1274</v>
      </c>
      <c r="XDC491" s="157" t="s">
        <v>1274</v>
      </c>
      <c r="XDD491" s="157" t="s">
        <v>1274</v>
      </c>
      <c r="XDE491" s="157" t="s">
        <v>1274</v>
      </c>
      <c r="XDF491" s="157" t="s">
        <v>1274</v>
      </c>
      <c r="XDG491" s="157" t="s">
        <v>1274</v>
      </c>
      <c r="XDH491" s="157" t="s">
        <v>1274</v>
      </c>
      <c r="XDI491" s="157" t="s">
        <v>1274</v>
      </c>
      <c r="XDJ491" s="157" t="s">
        <v>1274</v>
      </c>
      <c r="XDK491" s="157" t="s">
        <v>1274</v>
      </c>
      <c r="XDL491" s="157" t="s">
        <v>1274</v>
      </c>
      <c r="XDM491" s="157" t="s">
        <v>1274</v>
      </c>
      <c r="XDN491" s="157" t="s">
        <v>1274</v>
      </c>
      <c r="XDO491" s="157" t="s">
        <v>1274</v>
      </c>
      <c r="XDP491" s="157" t="s">
        <v>1274</v>
      </c>
      <c r="XDQ491" s="157" t="s">
        <v>1274</v>
      </c>
      <c r="XDR491" s="157" t="s">
        <v>1274</v>
      </c>
      <c r="XDS491" s="157" t="s">
        <v>1274</v>
      </c>
      <c r="XDT491" s="157" t="s">
        <v>1274</v>
      </c>
      <c r="XDU491" s="157" t="s">
        <v>1274</v>
      </c>
      <c r="XDV491" s="157" t="s">
        <v>1274</v>
      </c>
      <c r="XDW491" s="157" t="s">
        <v>1274</v>
      </c>
      <c r="XDX491" s="157" t="s">
        <v>1274</v>
      </c>
      <c r="XDY491" s="157" t="s">
        <v>1274</v>
      </c>
      <c r="XDZ491" s="157" t="s">
        <v>1274</v>
      </c>
      <c r="XEA491" s="157" t="s">
        <v>1274</v>
      </c>
      <c r="XEB491" s="157" t="s">
        <v>1274</v>
      </c>
      <c r="XEC491" s="157" t="s">
        <v>1274</v>
      </c>
      <c r="XED491" s="157" t="s">
        <v>1274</v>
      </c>
      <c r="XEE491" s="157" t="s">
        <v>1274</v>
      </c>
      <c r="XEF491" s="157" t="s">
        <v>1274</v>
      </c>
      <c r="XEG491" s="157" t="s">
        <v>1274</v>
      </c>
      <c r="XEH491" s="157" t="s">
        <v>1274</v>
      </c>
      <c r="XEI491" s="157" t="s">
        <v>1274</v>
      </c>
      <c r="XEJ491" s="157" t="s">
        <v>1274</v>
      </c>
      <c r="XEK491" s="157" t="s">
        <v>1274</v>
      </c>
      <c r="XEL491" s="157" t="s">
        <v>1274</v>
      </c>
      <c r="XEM491" s="157" t="s">
        <v>1274</v>
      </c>
      <c r="XEN491" s="157" t="s">
        <v>1274</v>
      </c>
      <c r="XEO491" s="157" t="s">
        <v>1274</v>
      </c>
      <c r="XEP491" s="157" t="s">
        <v>1274</v>
      </c>
      <c r="XEQ491" s="157" t="s">
        <v>1274</v>
      </c>
      <c r="XER491" s="157" t="s">
        <v>1274</v>
      </c>
      <c r="XES491" s="157" t="s">
        <v>1274</v>
      </c>
      <c r="XET491" s="157" t="s">
        <v>1274</v>
      </c>
      <c r="XEU491" s="157" t="s">
        <v>1274</v>
      </c>
      <c r="XEV491" s="157" t="s">
        <v>1274</v>
      </c>
      <c r="XEW491" s="157" t="s">
        <v>1274</v>
      </c>
      <c r="XEX491" s="157" t="s">
        <v>1274</v>
      </c>
      <c r="XEY491" s="157" t="s">
        <v>1274</v>
      </c>
      <c r="XEZ491" s="157" t="s">
        <v>1274</v>
      </c>
      <c r="XFA491" s="157" t="s">
        <v>1274</v>
      </c>
      <c r="XFB491" s="157" t="s">
        <v>1274</v>
      </c>
      <c r="XFC491" s="157" t="s">
        <v>1274</v>
      </c>
      <c r="XFD491" s="157" t="s">
        <v>1274</v>
      </c>
    </row>
    <row r="492" spans="1:16384" x14ac:dyDescent="0.2">
      <c r="O492" s="161" t="s">
        <v>11</v>
      </c>
      <c r="P492" s="161" t="s">
        <v>12</v>
      </c>
      <c r="Q492" s="161" t="s">
        <v>13</v>
      </c>
      <c r="R492" s="161" t="s">
        <v>14</v>
      </c>
      <c r="S492" s="161" t="s">
        <v>15</v>
      </c>
      <c r="T492" s="161" t="s">
        <v>16</v>
      </c>
      <c r="U492" s="161" t="s">
        <v>17</v>
      </c>
      <c r="V492" s="161" t="s">
        <v>18</v>
      </c>
      <c r="W492" s="161" t="s">
        <v>19</v>
      </c>
      <c r="X492" s="161" t="s">
        <v>20</v>
      </c>
    </row>
    <row r="493" spans="1:16384" x14ac:dyDescent="0.25">
      <c r="J493" s="158" t="s">
        <v>30</v>
      </c>
      <c r="K493" s="43"/>
      <c r="M493" s="159"/>
    </row>
    <row r="494" spans="1:16384" x14ac:dyDescent="0.25">
      <c r="J494" s="43"/>
      <c r="K494" s="158" t="s">
        <v>49</v>
      </c>
      <c r="M494" s="159">
        <f>SUMIF($K$2:$K$277,$K494,M$2:M$277)/1000000</f>
        <v>61.293028799999995</v>
      </c>
      <c r="N494" s="159">
        <f t="shared" ref="N494:X495" si="56">SUMIF($K$2:$K$277,$K494,N$2:N$277)/1000000</f>
        <v>0</v>
      </c>
      <c r="O494" s="159">
        <f t="shared" si="56"/>
        <v>86.283119290000002</v>
      </c>
      <c r="P494" s="159">
        <f t="shared" si="56"/>
        <v>128.084068</v>
      </c>
      <c r="Q494" s="159">
        <f t="shared" si="56"/>
        <v>96.872817999999995</v>
      </c>
      <c r="R494" s="159">
        <f t="shared" si="56"/>
        <v>142.70376099999999</v>
      </c>
      <c r="S494" s="159">
        <f t="shared" si="56"/>
        <v>119.725809</v>
      </c>
      <c r="T494" s="159">
        <f t="shared" si="56"/>
        <v>80.056351000000006</v>
      </c>
      <c r="U494" s="159">
        <f t="shared" si="56"/>
        <v>66.457817000000006</v>
      </c>
      <c r="V494" s="159">
        <f t="shared" si="56"/>
        <v>72.428132000000005</v>
      </c>
      <c r="W494" s="159">
        <f t="shared" si="56"/>
        <v>73.121521999999999</v>
      </c>
      <c r="X494" s="159">
        <f t="shared" si="56"/>
        <v>47.830227999999998</v>
      </c>
    </row>
    <row r="495" spans="1:16384" x14ac:dyDescent="0.25">
      <c r="J495" s="43"/>
      <c r="K495" s="158" t="s">
        <v>33</v>
      </c>
      <c r="M495" s="159">
        <f>SUMIF($K$2:$K$277,$K495,M$2:M$277)/1000000</f>
        <v>222.34035630000002</v>
      </c>
      <c r="N495" s="159">
        <f t="shared" si="56"/>
        <v>0</v>
      </c>
      <c r="O495" s="159">
        <f t="shared" si="56"/>
        <v>290.50146293</v>
      </c>
      <c r="P495" s="159">
        <f t="shared" si="56"/>
        <v>118.28319999999999</v>
      </c>
      <c r="Q495" s="159">
        <f t="shared" si="56"/>
        <v>142.82435699999999</v>
      </c>
      <c r="R495" s="159">
        <f t="shared" si="56"/>
        <v>226.22171900000001</v>
      </c>
      <c r="S495" s="159">
        <f t="shared" si="56"/>
        <v>159.66089700000001</v>
      </c>
      <c r="T495" s="159">
        <f t="shared" si="56"/>
        <v>140.14801700000001</v>
      </c>
      <c r="U495" s="159">
        <f t="shared" si="56"/>
        <v>154.57504299999999</v>
      </c>
      <c r="V495" s="159">
        <f t="shared" si="56"/>
        <v>317.36358999999999</v>
      </c>
      <c r="W495" s="159">
        <f t="shared" si="56"/>
        <v>198.818806</v>
      </c>
      <c r="X495" s="159">
        <f t="shared" si="56"/>
        <v>157.803989</v>
      </c>
    </row>
    <row r="496" spans="1:16384" x14ac:dyDescent="0.25">
      <c r="J496" s="43"/>
      <c r="K496" s="43" t="s">
        <v>1275</v>
      </c>
      <c r="M496" s="159">
        <f>M494+M495</f>
        <v>283.6333851</v>
      </c>
      <c r="N496" s="159">
        <f t="shared" ref="N496:X496" si="57">N494+N495</f>
        <v>0</v>
      </c>
      <c r="O496" s="159">
        <f t="shared" si="57"/>
        <v>376.78458222</v>
      </c>
      <c r="P496" s="159">
        <f t="shared" si="57"/>
        <v>246.367268</v>
      </c>
      <c r="Q496" s="159">
        <f t="shared" si="57"/>
        <v>239.69717499999999</v>
      </c>
      <c r="R496" s="159">
        <f t="shared" si="57"/>
        <v>368.92547999999999</v>
      </c>
      <c r="S496" s="159">
        <f t="shared" si="57"/>
        <v>279.386706</v>
      </c>
      <c r="T496" s="159">
        <f t="shared" si="57"/>
        <v>220.20436800000002</v>
      </c>
      <c r="U496" s="159">
        <f t="shared" si="57"/>
        <v>221.03286</v>
      </c>
      <c r="V496" s="159">
        <f t="shared" si="57"/>
        <v>389.79172199999999</v>
      </c>
      <c r="W496" s="159">
        <f t="shared" si="57"/>
        <v>271.94032800000002</v>
      </c>
      <c r="X496" s="159">
        <f t="shared" si="57"/>
        <v>205.63421700000001</v>
      </c>
    </row>
    <row r="497" spans="10:24" x14ac:dyDescent="0.25">
      <c r="K497" s="43" t="s">
        <v>1276</v>
      </c>
      <c r="M497" s="159">
        <f>SUM(M2:M277)/1000000-M496</f>
        <v>0</v>
      </c>
      <c r="N497" s="159">
        <f t="shared" ref="N497:X497" si="58">SUM(N2:N277)/1000000-N496</f>
        <v>0</v>
      </c>
      <c r="O497" s="159">
        <f t="shared" si="58"/>
        <v>0</v>
      </c>
      <c r="P497" s="159">
        <f t="shared" si="58"/>
        <v>0</v>
      </c>
      <c r="Q497" s="159">
        <f t="shared" si="58"/>
        <v>0</v>
      </c>
      <c r="R497" s="159">
        <f t="shared" si="58"/>
        <v>0</v>
      </c>
      <c r="S497" s="159">
        <f t="shared" si="58"/>
        <v>0</v>
      </c>
      <c r="T497" s="159">
        <f t="shared" si="58"/>
        <v>0</v>
      </c>
      <c r="U497" s="159">
        <f t="shared" si="58"/>
        <v>0</v>
      </c>
      <c r="V497" s="159">
        <f t="shared" si="58"/>
        <v>0</v>
      </c>
      <c r="W497" s="159">
        <f t="shared" si="58"/>
        <v>0</v>
      </c>
      <c r="X497" s="159">
        <f t="shared" si="58"/>
        <v>0</v>
      </c>
    </row>
    <row r="498" spans="10:24" x14ac:dyDescent="0.25">
      <c r="K498" s="43" t="s">
        <v>1278</v>
      </c>
      <c r="M498" s="159"/>
      <c r="N498" s="159"/>
      <c r="O498" s="162">
        <f t="shared" ref="O498:X498" si="59">O494/O496</f>
        <v>0.2289985401781125</v>
      </c>
      <c r="P498" s="162">
        <f>P494/P496</f>
        <v>0.51989076730761163</v>
      </c>
      <c r="Q498" s="162">
        <f t="shared" ref="Q498:X498" si="60">Q494/Q496</f>
        <v>0.40414668216260791</v>
      </c>
      <c r="R498" s="162">
        <f t="shared" si="60"/>
        <v>0.38680917620544936</v>
      </c>
      <c r="S498" s="162">
        <f t="shared" si="60"/>
        <v>0.42853080131880006</v>
      </c>
      <c r="T498" s="162">
        <f t="shared" si="60"/>
        <v>0.36355478198325292</v>
      </c>
      <c r="U498" s="162">
        <f t="shared" si="60"/>
        <v>0.30066939820622152</v>
      </c>
      <c r="V498" s="162">
        <f t="shared" si="60"/>
        <v>0.18581239136730565</v>
      </c>
      <c r="W498" s="162">
        <f t="shared" si="60"/>
        <v>0.26888811430719461</v>
      </c>
      <c r="X498" s="162">
        <f t="shared" si="60"/>
        <v>0.2325985854776299</v>
      </c>
    </row>
    <row r="499" spans="10:24" x14ac:dyDescent="0.25">
      <c r="J499" s="43"/>
      <c r="K499" s="43"/>
    </row>
    <row r="500" spans="10:24" x14ac:dyDescent="0.25">
      <c r="J500" s="43"/>
      <c r="K500" s="43"/>
    </row>
    <row r="501" spans="10:24" x14ac:dyDescent="0.25">
      <c r="J501" s="158" t="s">
        <v>59</v>
      </c>
      <c r="K501" s="158" t="s">
        <v>49</v>
      </c>
      <c r="M501" s="159">
        <f>SUMIF($K$285:$K$377,$K501,M$285:M$377)/1000000</f>
        <v>16.287523270000001</v>
      </c>
      <c r="N501" s="159">
        <f t="shared" ref="N501:X502" si="61">SUMIF($K$285:$K$377,$K501,N$285:N$377)/1000000</f>
        <v>0</v>
      </c>
      <c r="O501" s="159">
        <f t="shared" si="61"/>
        <v>8.0210927200000004</v>
      </c>
      <c r="P501" s="159">
        <f t="shared" si="61"/>
        <v>3.3964729999999999</v>
      </c>
      <c r="Q501" s="159">
        <f t="shared" si="61"/>
        <v>7.1612010000000001</v>
      </c>
      <c r="R501" s="159">
        <f t="shared" si="61"/>
        <v>18.869789000000001</v>
      </c>
      <c r="S501" s="159">
        <f t="shared" si="61"/>
        <v>51.541514999999997</v>
      </c>
      <c r="T501" s="159">
        <f t="shared" si="61"/>
        <v>70.136345000000006</v>
      </c>
      <c r="U501" s="159">
        <f t="shared" si="61"/>
        <v>48.639443999999997</v>
      </c>
      <c r="V501" s="159">
        <f t="shared" si="61"/>
        <v>73.706491999999997</v>
      </c>
      <c r="W501" s="159">
        <f t="shared" si="61"/>
        <v>78.639414000000002</v>
      </c>
      <c r="X501" s="159">
        <f t="shared" si="61"/>
        <v>0.81440599999999996</v>
      </c>
    </row>
    <row r="502" spans="10:24" x14ac:dyDescent="0.25">
      <c r="J502" s="43"/>
      <c r="K502" s="158" t="s">
        <v>33</v>
      </c>
      <c r="M502" s="159">
        <f>SUMIF($K$285:$K$377,$K502,M$285:M$377)/1000000</f>
        <v>943.89857491999999</v>
      </c>
      <c r="N502" s="159">
        <f t="shared" si="61"/>
        <v>0</v>
      </c>
      <c r="O502" s="159">
        <f t="shared" si="61"/>
        <v>123.16759084000003</v>
      </c>
      <c r="P502" s="159">
        <f t="shared" si="61"/>
        <v>11.658768</v>
      </c>
      <c r="Q502" s="159">
        <f t="shared" si="61"/>
        <v>20.373114999999999</v>
      </c>
      <c r="R502" s="159">
        <f t="shared" si="61"/>
        <v>47.180961000000003</v>
      </c>
      <c r="S502" s="159">
        <f t="shared" si="61"/>
        <v>73.088938999999996</v>
      </c>
      <c r="T502" s="159">
        <f t="shared" si="61"/>
        <v>50.093578999999998</v>
      </c>
      <c r="U502" s="159">
        <f t="shared" si="61"/>
        <v>85.034530000000004</v>
      </c>
      <c r="V502" s="159">
        <f t="shared" si="61"/>
        <v>17.447382999999999</v>
      </c>
      <c r="W502" s="159">
        <f t="shared" si="61"/>
        <v>1.8012330000000001</v>
      </c>
      <c r="X502" s="159">
        <f t="shared" si="61"/>
        <v>5.7829999999999999E-2</v>
      </c>
    </row>
    <row r="503" spans="10:24" x14ac:dyDescent="0.25">
      <c r="J503" s="43"/>
      <c r="K503" s="43" t="s">
        <v>1275</v>
      </c>
      <c r="M503" s="159">
        <f>M501+M502</f>
        <v>960.18609818999994</v>
      </c>
      <c r="N503" s="159">
        <f t="shared" ref="N503:X503" si="62">N501+N502</f>
        <v>0</v>
      </c>
      <c r="O503" s="159">
        <f t="shared" si="62"/>
        <v>131.18868356000004</v>
      </c>
      <c r="P503" s="159">
        <f t="shared" si="62"/>
        <v>15.055241000000001</v>
      </c>
      <c r="Q503" s="159">
        <f t="shared" si="62"/>
        <v>27.534315999999997</v>
      </c>
      <c r="R503" s="159">
        <f t="shared" si="62"/>
        <v>66.050750000000008</v>
      </c>
      <c r="S503" s="159">
        <f t="shared" si="62"/>
        <v>124.63045399999999</v>
      </c>
      <c r="T503" s="159">
        <f t="shared" si="62"/>
        <v>120.22992400000001</v>
      </c>
      <c r="U503" s="159">
        <f t="shared" si="62"/>
        <v>133.67397399999999</v>
      </c>
      <c r="V503" s="159">
        <f t="shared" si="62"/>
        <v>91.153874999999999</v>
      </c>
      <c r="W503" s="159">
        <f t="shared" si="62"/>
        <v>80.440646999999998</v>
      </c>
      <c r="X503" s="159">
        <f t="shared" si="62"/>
        <v>0.87223600000000001</v>
      </c>
    </row>
    <row r="504" spans="10:24" x14ac:dyDescent="0.25">
      <c r="K504" s="43" t="s">
        <v>1276</v>
      </c>
      <c r="M504" s="159">
        <f>SUM(M285:M377)/1000000-M503</f>
        <v>0</v>
      </c>
      <c r="N504" s="159">
        <f t="shared" ref="N504:X504" si="63">SUM(N285:N377)/1000000-N503</f>
        <v>0</v>
      </c>
      <c r="O504" s="159">
        <f t="shared" si="63"/>
        <v>0</v>
      </c>
      <c r="P504" s="159">
        <f t="shared" si="63"/>
        <v>0</v>
      </c>
      <c r="Q504" s="159">
        <f t="shared" si="63"/>
        <v>0</v>
      </c>
      <c r="R504" s="159">
        <f t="shared" si="63"/>
        <v>0</v>
      </c>
      <c r="S504" s="159">
        <f t="shared" si="63"/>
        <v>0</v>
      </c>
      <c r="T504" s="159">
        <f t="shared" si="63"/>
        <v>0</v>
      </c>
      <c r="U504" s="159">
        <f t="shared" si="63"/>
        <v>0</v>
      </c>
      <c r="V504" s="159">
        <f t="shared" si="63"/>
        <v>0</v>
      </c>
      <c r="W504" s="159">
        <f t="shared" si="63"/>
        <v>0</v>
      </c>
      <c r="X504" s="159">
        <f t="shared" si="63"/>
        <v>0</v>
      </c>
    </row>
    <row r="508" spans="10:24" x14ac:dyDescent="0.25">
      <c r="J508" t="s">
        <v>1277</v>
      </c>
      <c r="K508" s="158" t="s">
        <v>49</v>
      </c>
      <c r="M508" s="160">
        <f>M494+M501</f>
        <v>77.580552069999996</v>
      </c>
      <c r="N508" s="160">
        <f t="shared" ref="N508:X508" si="64">N494+N501</f>
        <v>0</v>
      </c>
      <c r="O508" s="160">
        <f t="shared" si="64"/>
        <v>94.304212010000001</v>
      </c>
      <c r="P508" s="160">
        <f t="shared" si="64"/>
        <v>131.48054099999999</v>
      </c>
      <c r="Q508" s="160">
        <f t="shared" si="64"/>
        <v>104.034019</v>
      </c>
      <c r="R508" s="160">
        <f t="shared" si="64"/>
        <v>161.57354999999998</v>
      </c>
      <c r="S508" s="160">
        <f t="shared" si="64"/>
        <v>171.267324</v>
      </c>
      <c r="T508" s="160">
        <f t="shared" si="64"/>
        <v>150.19269600000001</v>
      </c>
      <c r="U508" s="160">
        <f t="shared" si="64"/>
        <v>115.097261</v>
      </c>
      <c r="V508" s="160">
        <f t="shared" si="64"/>
        <v>146.134624</v>
      </c>
      <c r="W508" s="160">
        <f t="shared" si="64"/>
        <v>151.76093600000002</v>
      </c>
      <c r="X508" s="160">
        <f t="shared" si="64"/>
        <v>48.644633999999996</v>
      </c>
    </row>
    <row r="509" spans="10:24" x14ac:dyDescent="0.25">
      <c r="K509" s="158" t="s">
        <v>33</v>
      </c>
      <c r="M509" s="160">
        <f>M495+M502</f>
        <v>1166.23893122</v>
      </c>
      <c r="N509" s="160">
        <f>N495+N502</f>
        <v>0</v>
      </c>
      <c r="O509" s="160">
        <f>O495+O502</f>
        <v>413.66905377</v>
      </c>
      <c r="P509" s="160">
        <f>P495+P502</f>
        <v>129.941968</v>
      </c>
      <c r="Q509" s="160">
        <f>Q495+Q502</f>
        <v>163.197472</v>
      </c>
      <c r="R509" s="160">
        <f>R495+R502</f>
        <v>273.40268000000003</v>
      </c>
      <c r="S509" s="160">
        <f>S495+S502</f>
        <v>232.74983600000002</v>
      </c>
      <c r="T509" s="160">
        <f>T495+T502</f>
        <v>190.24159600000002</v>
      </c>
      <c r="U509" s="160">
        <f>U495+U502</f>
        <v>239.60957300000001</v>
      </c>
      <c r="V509" s="160">
        <f>V495+V502</f>
        <v>334.81097299999999</v>
      </c>
      <c r="W509" s="160">
        <f>W495+W502</f>
        <v>200.62003899999999</v>
      </c>
      <c r="X509" s="160">
        <f>X495+X502</f>
        <v>157.861819</v>
      </c>
    </row>
    <row r="510" spans="10:24" x14ac:dyDescent="0.25">
      <c r="K510" s="43" t="s">
        <v>1275</v>
      </c>
      <c r="M510" s="159">
        <f>M508+M509</f>
        <v>1243.8194832900001</v>
      </c>
      <c r="N510" s="159">
        <f t="shared" ref="N510:X510" si="65">N508+N509</f>
        <v>0</v>
      </c>
      <c r="O510" s="159">
        <f t="shared" si="65"/>
        <v>507.97326578000002</v>
      </c>
      <c r="P510" s="159">
        <f t="shared" si="65"/>
        <v>261.42250899999999</v>
      </c>
      <c r="Q510" s="159">
        <f t="shared" si="65"/>
        <v>267.23149100000001</v>
      </c>
      <c r="R510" s="159">
        <f t="shared" si="65"/>
        <v>434.97622999999999</v>
      </c>
      <c r="S510" s="159">
        <f t="shared" si="65"/>
        <v>404.01715999999999</v>
      </c>
      <c r="T510" s="159">
        <f t="shared" si="65"/>
        <v>340.43429200000003</v>
      </c>
      <c r="U510" s="159">
        <f t="shared" si="65"/>
        <v>354.70683400000001</v>
      </c>
      <c r="V510" s="159">
        <f t="shared" si="65"/>
        <v>480.94559700000002</v>
      </c>
      <c r="W510" s="159">
        <f t="shared" si="65"/>
        <v>352.38097500000003</v>
      </c>
      <c r="X510" s="159">
        <f t="shared" si="65"/>
        <v>206.50645299999999</v>
      </c>
    </row>
  </sheetData>
  <sortState ref="A2:AC277">
    <sortCondition ref="A2:A277"/>
    <sortCondition ref="D2:D277"/>
    <sortCondition ref="F2:F277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3"/>
  <sheetViews>
    <sheetView topLeftCell="A4" workbookViewId="0">
      <selection activeCell="L69" sqref="L69"/>
    </sheetView>
  </sheetViews>
  <sheetFormatPr defaultRowHeight="13.8" x14ac:dyDescent="0.25"/>
  <cols>
    <col min="1" max="1" width="4.21875" style="106" customWidth="1"/>
    <col min="2" max="2" width="31.6640625" style="106" bestFit="1" customWidth="1"/>
    <col min="3" max="6" width="14.5546875" style="106" bestFit="1" customWidth="1"/>
    <col min="7" max="8" width="15.21875" style="106" bestFit="1" customWidth="1"/>
    <col min="9" max="16384" width="8.88671875" style="106"/>
  </cols>
  <sheetData>
    <row r="1" spans="2:8" ht="14.4" thickBot="1" x14ac:dyDescent="0.3"/>
    <row r="2" spans="2:8" ht="15" thickBot="1" x14ac:dyDescent="0.3">
      <c r="B2" s="124" t="s">
        <v>1261</v>
      </c>
    </row>
    <row r="3" spans="2:8" ht="15" thickBot="1" x14ac:dyDescent="0.3">
      <c r="B3" s="151" t="s">
        <v>1214</v>
      </c>
      <c r="C3" s="150" t="s">
        <v>12</v>
      </c>
      <c r="D3" s="150" t="s">
        <v>13</v>
      </c>
      <c r="E3" s="150" t="s">
        <v>14</v>
      </c>
      <c r="F3" s="150" t="s">
        <v>15</v>
      </c>
      <c r="G3" s="150" t="s">
        <v>16</v>
      </c>
      <c r="H3" s="149" t="s">
        <v>17</v>
      </c>
    </row>
    <row r="4" spans="2:8" ht="14.4" x14ac:dyDescent="0.25">
      <c r="B4" s="121" t="s">
        <v>1216</v>
      </c>
      <c r="C4" s="148">
        <v>54784705</v>
      </c>
      <c r="D4" s="147">
        <v>45195417</v>
      </c>
      <c r="E4" s="147">
        <v>92287674</v>
      </c>
      <c r="F4" s="147">
        <v>42799278</v>
      </c>
      <c r="G4" s="147">
        <v>16173418</v>
      </c>
      <c r="H4" s="146">
        <v>20969122</v>
      </c>
    </row>
    <row r="5" spans="2:8" ht="14.4" x14ac:dyDescent="0.25">
      <c r="B5" s="120" t="s">
        <v>1217</v>
      </c>
      <c r="C5" s="145">
        <v>33603607</v>
      </c>
      <c r="D5" s="110">
        <v>48298256</v>
      </c>
      <c r="E5" s="110">
        <v>69684382</v>
      </c>
      <c r="F5" s="110">
        <v>34022337</v>
      </c>
      <c r="G5" s="110">
        <v>21870105</v>
      </c>
      <c r="H5" s="144">
        <v>26742317</v>
      </c>
    </row>
    <row r="6" spans="2:8" ht="14.4" x14ac:dyDescent="0.25">
      <c r="B6" s="120" t="s">
        <v>1219</v>
      </c>
      <c r="C6" s="145">
        <v>28095621</v>
      </c>
      <c r="D6" s="110">
        <v>14180503</v>
      </c>
      <c r="E6" s="110">
        <v>33382948</v>
      </c>
      <c r="F6" s="110">
        <v>27514020</v>
      </c>
      <c r="G6" s="110">
        <v>3739959</v>
      </c>
      <c r="H6" s="144">
        <v>0</v>
      </c>
    </row>
    <row r="7" spans="2:8" ht="14.4" x14ac:dyDescent="0.25">
      <c r="B7" s="120" t="s">
        <v>1220</v>
      </c>
      <c r="C7" s="145">
        <v>5831976</v>
      </c>
      <c r="D7" s="110">
        <v>7398003</v>
      </c>
      <c r="E7" s="110">
        <v>10021915</v>
      </c>
      <c r="F7" s="110">
        <v>17698440</v>
      </c>
      <c r="G7" s="110">
        <v>9404948</v>
      </c>
      <c r="H7" s="144">
        <v>415496</v>
      </c>
    </row>
    <row r="8" spans="2:8" ht="14.4" x14ac:dyDescent="0.25">
      <c r="B8" s="120" t="s">
        <v>922</v>
      </c>
      <c r="C8" s="145">
        <v>1264276</v>
      </c>
      <c r="D8" s="110">
        <v>6719913</v>
      </c>
      <c r="E8" s="110">
        <v>12212513</v>
      </c>
      <c r="F8" s="110">
        <v>1284083</v>
      </c>
      <c r="G8" s="110">
        <v>1106280</v>
      </c>
      <c r="H8" s="144">
        <v>0</v>
      </c>
    </row>
    <row r="9" spans="2:8" ht="14.4" x14ac:dyDescent="0.25">
      <c r="B9" s="120" t="s">
        <v>1223</v>
      </c>
      <c r="C9" s="145">
        <v>15885343</v>
      </c>
      <c r="D9" s="110">
        <v>13828061</v>
      </c>
      <c r="E9" s="110">
        <v>24197783</v>
      </c>
      <c r="F9" s="110">
        <v>15482799</v>
      </c>
      <c r="G9" s="110">
        <v>8977168</v>
      </c>
      <c r="H9" s="144">
        <v>6526601</v>
      </c>
    </row>
    <row r="10" spans="2:8" ht="14.4" x14ac:dyDescent="0.25">
      <c r="B10" s="120" t="s">
        <v>1224</v>
      </c>
      <c r="C10" s="145">
        <v>4512690</v>
      </c>
      <c r="D10" s="110">
        <v>4210239</v>
      </c>
      <c r="E10" s="110">
        <v>4159506</v>
      </c>
      <c r="F10" s="110">
        <v>2285802</v>
      </c>
      <c r="G10" s="110">
        <v>1139453</v>
      </c>
      <c r="H10" s="144">
        <v>0</v>
      </c>
    </row>
    <row r="11" spans="2:8" ht="14.4" x14ac:dyDescent="0.25">
      <c r="B11" s="120" t="s">
        <v>1226</v>
      </c>
      <c r="C11" s="145">
        <v>1247474</v>
      </c>
      <c r="D11" s="110">
        <v>1154038</v>
      </c>
      <c r="E11" s="110">
        <v>4111774</v>
      </c>
      <c r="F11" s="110">
        <v>7241452</v>
      </c>
      <c r="G11" s="110">
        <v>519661</v>
      </c>
      <c r="H11" s="144">
        <v>0</v>
      </c>
    </row>
    <row r="12" spans="2:8" ht="14.4" x14ac:dyDescent="0.25">
      <c r="B12" s="120" t="s">
        <v>1228</v>
      </c>
      <c r="C12" s="145">
        <v>28974427</v>
      </c>
      <c r="D12" s="110">
        <v>6235968</v>
      </c>
      <c r="E12" s="110">
        <v>1319188</v>
      </c>
      <c r="F12" s="110">
        <v>25372</v>
      </c>
      <c r="G12" s="110">
        <v>0</v>
      </c>
      <c r="H12" s="144">
        <v>0</v>
      </c>
    </row>
    <row r="13" spans="2:8" ht="14.4" x14ac:dyDescent="0.25">
      <c r="B13" s="120" t="s">
        <v>35</v>
      </c>
      <c r="C13" s="145">
        <v>14055096</v>
      </c>
      <c r="D13" s="110">
        <v>25210431</v>
      </c>
      <c r="E13" s="110">
        <v>53752081</v>
      </c>
      <c r="F13" s="110">
        <v>89821923</v>
      </c>
      <c r="G13" s="110">
        <v>102644408</v>
      </c>
      <c r="H13" s="144">
        <v>142673547</v>
      </c>
    </row>
    <row r="14" spans="2:8" ht="14.4" x14ac:dyDescent="0.25">
      <c r="B14" s="120" t="s">
        <v>1231</v>
      </c>
      <c r="C14" s="145">
        <v>6989281</v>
      </c>
      <c r="D14" s="110">
        <v>5959583</v>
      </c>
      <c r="E14" s="110">
        <v>3261999</v>
      </c>
      <c r="F14" s="110">
        <v>0</v>
      </c>
      <c r="G14" s="110">
        <v>0</v>
      </c>
      <c r="H14" s="144">
        <v>0</v>
      </c>
    </row>
    <row r="15" spans="2:8" ht="14.4" x14ac:dyDescent="0.25">
      <c r="B15" s="120" t="s">
        <v>1233</v>
      </c>
      <c r="C15" s="145">
        <v>0</v>
      </c>
      <c r="D15" s="110">
        <v>0</v>
      </c>
      <c r="E15" s="110">
        <v>0</v>
      </c>
      <c r="F15" s="110">
        <v>0</v>
      </c>
      <c r="G15" s="110">
        <v>0</v>
      </c>
      <c r="H15" s="144">
        <v>0</v>
      </c>
    </row>
    <row r="16" spans="2:8" ht="14.4" x14ac:dyDescent="0.25">
      <c r="B16" s="120" t="s">
        <v>1235</v>
      </c>
      <c r="C16" s="145">
        <v>7002483</v>
      </c>
      <c r="D16" s="110">
        <v>5498965</v>
      </c>
      <c r="E16" s="110">
        <v>474682</v>
      </c>
      <c r="F16" s="110">
        <v>0</v>
      </c>
      <c r="G16" s="110">
        <v>0</v>
      </c>
      <c r="H16" s="144">
        <v>0</v>
      </c>
    </row>
    <row r="17" spans="2:9" ht="14.4" x14ac:dyDescent="0.25">
      <c r="B17" s="120" t="s">
        <v>24</v>
      </c>
      <c r="C17" s="145">
        <v>21886615</v>
      </c>
      <c r="D17" s="110">
        <v>42559439</v>
      </c>
      <c r="E17" s="110">
        <v>40287796</v>
      </c>
      <c r="F17" s="110">
        <v>11254816</v>
      </c>
      <c r="G17" s="110">
        <v>14852424</v>
      </c>
      <c r="H17" s="144">
        <v>16568543</v>
      </c>
    </row>
    <row r="18" spans="2:9" ht="14.4" x14ac:dyDescent="0.25">
      <c r="B18" s="120" t="s">
        <v>1238</v>
      </c>
      <c r="C18" s="145">
        <v>19156442</v>
      </c>
      <c r="D18" s="110">
        <v>6430615</v>
      </c>
      <c r="E18" s="110">
        <v>16434052</v>
      </c>
      <c r="F18" s="110">
        <v>28866955</v>
      </c>
      <c r="G18" s="110">
        <v>39776544</v>
      </c>
      <c r="H18" s="144">
        <v>7137234</v>
      </c>
    </row>
    <row r="19" spans="2:9" ht="14.4" x14ac:dyDescent="0.25">
      <c r="B19" s="120" t="s">
        <v>1240</v>
      </c>
      <c r="C19" s="145">
        <v>3077232</v>
      </c>
      <c r="D19" s="110">
        <v>6817744</v>
      </c>
      <c r="E19" s="110">
        <v>3337187</v>
      </c>
      <c r="F19" s="110">
        <v>1089429</v>
      </c>
      <c r="G19" s="110">
        <v>0</v>
      </c>
      <c r="H19" s="144">
        <v>0</v>
      </c>
    </row>
    <row r="20" spans="2:9" ht="15" thickBot="1" x14ac:dyDescent="0.3">
      <c r="B20" s="119" t="s">
        <v>1242</v>
      </c>
      <c r="C20" s="143">
        <v>2051663</v>
      </c>
      <c r="D20" s="142">
        <v>2065157</v>
      </c>
      <c r="E20" s="142">
        <v>0</v>
      </c>
      <c r="F20" s="142">
        <v>0</v>
      </c>
      <c r="G20" s="142">
        <v>0</v>
      </c>
      <c r="H20" s="141">
        <v>0</v>
      </c>
    </row>
    <row r="21" spans="2:9" ht="15" thickBot="1" x14ac:dyDescent="0.3">
      <c r="B21" s="118" t="s">
        <v>1243</v>
      </c>
      <c r="C21" s="117">
        <f t="shared" ref="C21:H21" si="0">SUM(C4:C20)</f>
        <v>248418931</v>
      </c>
      <c r="D21" s="117">
        <f t="shared" si="0"/>
        <v>241762332</v>
      </c>
      <c r="E21" s="117">
        <f t="shared" si="0"/>
        <v>368925480</v>
      </c>
      <c r="F21" s="117">
        <f t="shared" si="0"/>
        <v>279386706</v>
      </c>
      <c r="G21" s="117">
        <f t="shared" si="0"/>
        <v>220204368</v>
      </c>
      <c r="H21" s="116">
        <f t="shared" si="0"/>
        <v>221032860</v>
      </c>
    </row>
    <row r="22" spans="2:9" s="125" customFormat="1" ht="15" thickBot="1" x14ac:dyDescent="0.3">
      <c r="B22" s="127"/>
      <c r="C22" s="126"/>
      <c r="D22" s="126"/>
      <c r="E22" s="126"/>
      <c r="F22" s="126"/>
      <c r="G22" s="126"/>
      <c r="H22" s="126"/>
    </row>
    <row r="23" spans="2:9" s="125" customFormat="1" ht="15" thickBot="1" x14ac:dyDescent="0.3">
      <c r="B23" s="124" t="s">
        <v>1245</v>
      </c>
      <c r="C23" s="140"/>
      <c r="D23" s="140"/>
      <c r="E23" s="140"/>
      <c r="F23" s="140"/>
      <c r="G23" s="140"/>
      <c r="H23" s="126"/>
    </row>
    <row r="24" spans="2:9" ht="15" thickBot="1" x14ac:dyDescent="0.3">
      <c r="B24" s="139" t="s">
        <v>1214</v>
      </c>
      <c r="C24" s="117" t="s">
        <v>12</v>
      </c>
      <c r="D24" s="117" t="s">
        <v>13</v>
      </c>
      <c r="E24" s="117" t="s">
        <v>14</v>
      </c>
      <c r="F24" s="117" t="s">
        <v>15</v>
      </c>
      <c r="G24" s="117" t="s">
        <v>16</v>
      </c>
      <c r="H24" s="116" t="s">
        <v>17</v>
      </c>
    </row>
    <row r="25" spans="2:9" s="125" customFormat="1" ht="14.4" x14ac:dyDescent="0.25">
      <c r="B25" s="121" t="s">
        <v>1216</v>
      </c>
      <c r="C25" s="138"/>
      <c r="D25" s="137"/>
      <c r="E25" s="136" t="s">
        <v>1253</v>
      </c>
      <c r="F25" s="137"/>
      <c r="G25" s="136" t="s">
        <v>1268</v>
      </c>
      <c r="H25" s="152" t="s">
        <v>1260</v>
      </c>
      <c r="I25" s="126"/>
    </row>
    <row r="26" spans="2:9" s="125" customFormat="1" ht="14.4" x14ac:dyDescent="0.25">
      <c r="B26" s="120" t="s">
        <v>1217</v>
      </c>
      <c r="C26" s="133"/>
      <c r="D26" s="132"/>
      <c r="E26" s="135" t="s">
        <v>1253</v>
      </c>
      <c r="F26" s="135" t="s">
        <v>1262</v>
      </c>
      <c r="G26" s="135" t="s">
        <v>1267</v>
      </c>
      <c r="H26" s="134" t="s">
        <v>1269</v>
      </c>
      <c r="I26" s="126"/>
    </row>
    <row r="27" spans="2:9" s="125" customFormat="1" ht="14.4" x14ac:dyDescent="0.25">
      <c r="B27" s="120" t="s">
        <v>1219</v>
      </c>
      <c r="C27" s="133"/>
      <c r="D27" s="132"/>
      <c r="E27" s="135" t="s">
        <v>1258</v>
      </c>
      <c r="F27" s="135" t="s">
        <v>1252</v>
      </c>
      <c r="G27" s="135" t="s">
        <v>1259</v>
      </c>
      <c r="H27" s="134" t="s">
        <v>1259</v>
      </c>
      <c r="I27" s="126"/>
    </row>
    <row r="28" spans="2:9" s="125" customFormat="1" ht="14.4" x14ac:dyDescent="0.25">
      <c r="B28" s="120" t="s">
        <v>1220</v>
      </c>
      <c r="C28" s="133"/>
      <c r="D28" s="132"/>
      <c r="E28" s="132"/>
      <c r="F28" s="135" t="s">
        <v>1252</v>
      </c>
      <c r="G28" s="135" t="s">
        <v>1251</v>
      </c>
      <c r="H28" s="134" t="s">
        <v>1259</v>
      </c>
      <c r="I28" s="126"/>
    </row>
    <row r="29" spans="2:9" s="125" customFormat="1" ht="14.4" x14ac:dyDescent="0.25">
      <c r="B29" s="120" t="s">
        <v>922</v>
      </c>
      <c r="C29" s="133"/>
      <c r="D29" s="132"/>
      <c r="E29" s="135" t="s">
        <v>1253</v>
      </c>
      <c r="F29" s="132"/>
      <c r="G29" s="132"/>
      <c r="H29" s="131"/>
      <c r="I29" s="126"/>
    </row>
    <row r="30" spans="2:9" s="125" customFormat="1" ht="14.4" x14ac:dyDescent="0.25">
      <c r="B30" s="120" t="s">
        <v>1223</v>
      </c>
      <c r="C30" s="133"/>
      <c r="D30" s="132"/>
      <c r="E30" s="135" t="s">
        <v>1253</v>
      </c>
      <c r="F30" s="135" t="s">
        <v>1258</v>
      </c>
      <c r="G30" s="135" t="s">
        <v>1257</v>
      </c>
      <c r="H30" s="134" t="s">
        <v>1251</v>
      </c>
      <c r="I30" s="126"/>
    </row>
    <row r="31" spans="2:9" s="125" customFormat="1" ht="14.4" x14ac:dyDescent="0.25">
      <c r="B31" s="120" t="s">
        <v>1224</v>
      </c>
      <c r="C31" s="133"/>
      <c r="D31" s="132"/>
      <c r="E31" s="132"/>
      <c r="F31" s="135" t="s">
        <v>1256</v>
      </c>
      <c r="G31" s="135" t="s">
        <v>1266</v>
      </c>
      <c r="H31" s="134" t="s">
        <v>1255</v>
      </c>
      <c r="I31" s="126"/>
    </row>
    <row r="32" spans="2:9" s="125" customFormat="1" ht="14.4" x14ac:dyDescent="0.25">
      <c r="B32" s="120" t="s">
        <v>1226</v>
      </c>
      <c r="C32" s="133"/>
      <c r="D32" s="132"/>
      <c r="E32" s="135" t="s">
        <v>1254</v>
      </c>
      <c r="F32" s="132"/>
      <c r="G32" s="132"/>
      <c r="H32" s="131"/>
      <c r="I32" s="126"/>
    </row>
    <row r="33" spans="2:9" s="125" customFormat="1" ht="14.4" x14ac:dyDescent="0.25">
      <c r="B33" s="120" t="s">
        <v>1228</v>
      </c>
      <c r="C33" s="133"/>
      <c r="D33" s="132"/>
      <c r="E33" s="132"/>
      <c r="F33" s="132"/>
      <c r="G33" s="132"/>
      <c r="H33" s="131"/>
      <c r="I33" s="126"/>
    </row>
    <row r="34" spans="2:9" s="125" customFormat="1" ht="14.4" x14ac:dyDescent="0.25">
      <c r="B34" s="120" t="s">
        <v>35</v>
      </c>
      <c r="C34" s="133"/>
      <c r="D34" s="132"/>
      <c r="E34" s="135" t="s">
        <v>1253</v>
      </c>
      <c r="F34" s="135" t="s">
        <v>1252</v>
      </c>
      <c r="G34" s="135" t="s">
        <v>1265</v>
      </c>
      <c r="H34" s="134" t="s">
        <v>1270</v>
      </c>
      <c r="I34" s="126"/>
    </row>
    <row r="35" spans="2:9" s="125" customFormat="1" ht="14.4" x14ac:dyDescent="0.25">
      <c r="B35" s="120" t="s">
        <v>1231</v>
      </c>
      <c r="C35" s="133"/>
      <c r="D35" s="132"/>
      <c r="E35" s="132"/>
      <c r="F35" s="132"/>
      <c r="G35" s="132"/>
      <c r="H35" s="131"/>
      <c r="I35" s="126"/>
    </row>
    <row r="36" spans="2:9" s="125" customFormat="1" ht="14.4" x14ac:dyDescent="0.25">
      <c r="B36" s="120" t="s">
        <v>1233</v>
      </c>
      <c r="C36" s="133"/>
      <c r="D36" s="132"/>
      <c r="E36" s="132"/>
      <c r="F36" s="132"/>
      <c r="G36" s="132"/>
      <c r="H36" s="131"/>
      <c r="I36" s="126"/>
    </row>
    <row r="37" spans="2:9" s="125" customFormat="1" ht="14.4" x14ac:dyDescent="0.25">
      <c r="B37" s="120" t="s">
        <v>1235</v>
      </c>
      <c r="C37" s="133"/>
      <c r="D37" s="132"/>
      <c r="E37" s="132"/>
      <c r="F37" s="132"/>
      <c r="G37" s="132"/>
      <c r="H37" s="131"/>
      <c r="I37" s="126"/>
    </row>
    <row r="38" spans="2:9" s="125" customFormat="1" ht="14.4" x14ac:dyDescent="0.25">
      <c r="B38" s="120" t="s">
        <v>24</v>
      </c>
      <c r="C38" s="133"/>
      <c r="D38" s="132"/>
      <c r="E38" s="132"/>
      <c r="F38" s="132"/>
      <c r="G38" s="132"/>
      <c r="H38" s="131"/>
      <c r="I38" s="126"/>
    </row>
    <row r="39" spans="2:9" s="125" customFormat="1" ht="14.4" x14ac:dyDescent="0.25">
      <c r="B39" s="120" t="s">
        <v>1238</v>
      </c>
      <c r="C39" s="133"/>
      <c r="D39" s="132"/>
      <c r="E39" s="135" t="s">
        <v>1253</v>
      </c>
      <c r="F39" s="135" t="s">
        <v>1263</v>
      </c>
      <c r="G39" s="135" t="s">
        <v>1264</v>
      </c>
      <c r="H39" s="134" t="s">
        <v>1251</v>
      </c>
      <c r="I39" s="126"/>
    </row>
    <row r="40" spans="2:9" s="125" customFormat="1" ht="14.4" x14ac:dyDescent="0.25">
      <c r="B40" s="120" t="s">
        <v>1240</v>
      </c>
      <c r="C40" s="133"/>
      <c r="D40" s="132"/>
      <c r="E40" s="132"/>
      <c r="F40" s="132"/>
      <c r="G40" s="132"/>
      <c r="H40" s="131"/>
      <c r="I40" s="126"/>
    </row>
    <row r="41" spans="2:9" s="125" customFormat="1" ht="15" thickBot="1" x14ac:dyDescent="0.3">
      <c r="B41" s="119" t="s">
        <v>1242</v>
      </c>
      <c r="C41" s="130"/>
      <c r="D41" s="129"/>
      <c r="E41" s="129"/>
      <c r="F41" s="129"/>
      <c r="G41" s="129"/>
      <c r="H41" s="128"/>
      <c r="I41" s="126"/>
    </row>
    <row r="42" spans="2:9" s="125" customFormat="1" ht="15" thickBot="1" x14ac:dyDescent="0.3">
      <c r="B42" s="127"/>
      <c r="C42" s="126"/>
      <c r="D42" s="126"/>
      <c r="E42" s="126"/>
      <c r="F42" s="126"/>
      <c r="G42" s="126"/>
      <c r="H42" s="126"/>
    </row>
    <row r="43" spans="2:9" ht="15" thickBot="1" x14ac:dyDescent="0.3">
      <c r="B43" s="124" t="s">
        <v>1250</v>
      </c>
      <c r="C43" s="123"/>
    </row>
    <row r="44" spans="2:9" ht="15" thickBot="1" x14ac:dyDescent="0.3">
      <c r="B44" s="122" t="s">
        <v>1214</v>
      </c>
      <c r="C44" s="117" t="s">
        <v>12</v>
      </c>
      <c r="D44" s="117" t="s">
        <v>13</v>
      </c>
      <c r="E44" s="117" t="s">
        <v>14</v>
      </c>
      <c r="F44" s="117" t="s">
        <v>15</v>
      </c>
      <c r="G44" s="117" t="s">
        <v>16</v>
      </c>
      <c r="H44" s="116" t="s">
        <v>17</v>
      </c>
    </row>
    <row r="45" spans="2:9" x14ac:dyDescent="0.25">
      <c r="B45" s="110" t="s">
        <v>1216</v>
      </c>
      <c r="C45" s="110">
        <v>54784705</v>
      </c>
      <c r="D45" s="110">
        <v>45195417</v>
      </c>
      <c r="E45" s="110">
        <v>55372604.399999999</v>
      </c>
      <c r="F45" s="110">
        <v>42799278</v>
      </c>
      <c r="G45" s="110">
        <v>35173418</v>
      </c>
      <c r="H45" s="110">
        <v>30969122</v>
      </c>
    </row>
    <row r="46" spans="2:9" x14ac:dyDescent="0.25">
      <c r="B46" s="110" t="s">
        <v>1217</v>
      </c>
      <c r="C46" s="110">
        <v>33603607</v>
      </c>
      <c r="D46" s="110">
        <v>48298256</v>
      </c>
      <c r="E46" s="110">
        <v>41810629.199999996</v>
      </c>
      <c r="F46" s="110">
        <v>45022337</v>
      </c>
      <c r="G46" s="110">
        <v>44870105</v>
      </c>
      <c r="H46" s="110">
        <v>44742317</v>
      </c>
    </row>
    <row r="47" spans="2:9" x14ac:dyDescent="0.25">
      <c r="B47" s="110" t="s">
        <v>1219</v>
      </c>
      <c r="C47" s="110">
        <v>28095621</v>
      </c>
      <c r="D47" s="110">
        <v>14180503</v>
      </c>
      <c r="E47" s="110">
        <v>23368063.599999998</v>
      </c>
      <c r="F47" s="110">
        <v>22011216</v>
      </c>
      <c r="G47" s="110">
        <v>8739959</v>
      </c>
      <c r="H47" s="110">
        <v>5000000</v>
      </c>
    </row>
    <row r="48" spans="2:9" x14ac:dyDescent="0.25">
      <c r="B48" s="110" t="s">
        <v>1220</v>
      </c>
      <c r="C48" s="110">
        <v>5831976</v>
      </c>
      <c r="D48" s="110">
        <v>7398003</v>
      </c>
      <c r="E48" s="110">
        <v>10021915</v>
      </c>
      <c r="F48" s="110">
        <v>14158752</v>
      </c>
      <c r="G48" s="110">
        <v>13404948</v>
      </c>
      <c r="H48" s="110">
        <v>5415496</v>
      </c>
    </row>
    <row r="49" spans="2:8" x14ac:dyDescent="0.25">
      <c r="B49" s="110" t="s">
        <v>922</v>
      </c>
      <c r="C49" s="110">
        <v>1264276</v>
      </c>
      <c r="D49" s="110">
        <v>6719913</v>
      </c>
      <c r="E49" s="110">
        <v>7327507.7999999998</v>
      </c>
      <c r="F49" s="110">
        <v>1284083</v>
      </c>
      <c r="G49" s="110">
        <v>1106280</v>
      </c>
      <c r="H49" s="110">
        <v>0</v>
      </c>
    </row>
    <row r="50" spans="2:8" x14ac:dyDescent="0.25">
      <c r="B50" s="110" t="s">
        <v>1223</v>
      </c>
      <c r="C50" s="110">
        <v>15885343</v>
      </c>
      <c r="D50" s="110">
        <v>13828061</v>
      </c>
      <c r="E50" s="110">
        <v>14518669.799999999</v>
      </c>
      <c r="F50" s="110">
        <v>10837959.299999999</v>
      </c>
      <c r="G50" s="110">
        <v>10977168</v>
      </c>
      <c r="H50" s="110">
        <v>10526601</v>
      </c>
    </row>
    <row r="51" spans="2:8" x14ac:dyDescent="0.25">
      <c r="B51" s="110" t="s">
        <v>1224</v>
      </c>
      <c r="C51" s="110">
        <v>4512690</v>
      </c>
      <c r="D51" s="110">
        <v>4210239</v>
      </c>
      <c r="E51" s="110">
        <v>4159506</v>
      </c>
      <c r="F51" s="110">
        <v>4085802</v>
      </c>
      <c r="G51" s="110">
        <v>4139453</v>
      </c>
      <c r="H51" s="110">
        <v>4100000</v>
      </c>
    </row>
    <row r="52" spans="2:8" x14ac:dyDescent="0.25">
      <c r="B52" s="110" t="s">
        <v>1226</v>
      </c>
      <c r="C52" s="110">
        <v>1247474</v>
      </c>
      <c r="D52" s="110">
        <v>1154038</v>
      </c>
      <c r="E52" s="110">
        <v>1644709.6</v>
      </c>
      <c r="F52" s="110">
        <v>3620726</v>
      </c>
      <c r="G52" s="110">
        <v>519661</v>
      </c>
      <c r="H52" s="110">
        <v>9000000</v>
      </c>
    </row>
    <row r="53" spans="2:8" x14ac:dyDescent="0.25">
      <c r="B53" s="110" t="s">
        <v>1228</v>
      </c>
      <c r="C53" s="110">
        <v>28974427</v>
      </c>
      <c r="D53" s="110">
        <v>6235968</v>
      </c>
      <c r="E53" s="110">
        <v>1319188</v>
      </c>
      <c r="F53" s="110">
        <v>25372</v>
      </c>
      <c r="G53" s="110">
        <v>0</v>
      </c>
      <c r="H53" s="110">
        <v>0</v>
      </c>
    </row>
    <row r="54" spans="2:8" x14ac:dyDescent="0.25">
      <c r="B54" s="110" t="s">
        <v>35</v>
      </c>
      <c r="C54" s="110">
        <v>14055096</v>
      </c>
      <c r="D54" s="110">
        <v>25210431</v>
      </c>
      <c r="E54" s="110">
        <v>32251248.599999998</v>
      </c>
      <c r="F54" s="110">
        <v>71857538.400000006</v>
      </c>
      <c r="G54" s="110">
        <v>85194858.640000001</v>
      </c>
      <c r="H54" s="110">
        <v>95591276.49000001</v>
      </c>
    </row>
    <row r="55" spans="2:8" x14ac:dyDescent="0.25">
      <c r="B55" s="110" t="s">
        <v>1231</v>
      </c>
      <c r="C55" s="110">
        <v>6989281</v>
      </c>
      <c r="D55" s="110">
        <v>5959583</v>
      </c>
      <c r="E55" s="110">
        <v>3261999</v>
      </c>
      <c r="F55" s="110">
        <v>0</v>
      </c>
      <c r="G55" s="110">
        <v>0</v>
      </c>
      <c r="H55" s="110">
        <v>0</v>
      </c>
    </row>
    <row r="56" spans="2:8" x14ac:dyDescent="0.25">
      <c r="B56" s="110" t="s">
        <v>1233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</row>
    <row r="57" spans="2:8" x14ac:dyDescent="0.25">
      <c r="B57" s="110" t="s">
        <v>1235</v>
      </c>
      <c r="C57" s="110">
        <v>7002483</v>
      </c>
      <c r="D57" s="110">
        <v>5498965</v>
      </c>
      <c r="E57" s="110">
        <v>474682</v>
      </c>
      <c r="F57" s="110">
        <v>0</v>
      </c>
      <c r="G57" s="110">
        <v>0</v>
      </c>
      <c r="H57" s="110">
        <v>0</v>
      </c>
    </row>
    <row r="58" spans="2:8" x14ac:dyDescent="0.25">
      <c r="B58" s="110" t="s">
        <v>24</v>
      </c>
      <c r="C58" s="110">
        <v>21886615</v>
      </c>
      <c r="D58" s="110">
        <v>42559439</v>
      </c>
      <c r="E58" s="110">
        <v>40287796</v>
      </c>
      <c r="F58" s="110">
        <v>11254816</v>
      </c>
      <c r="G58" s="110">
        <v>14852424</v>
      </c>
      <c r="H58" s="110">
        <v>16568543</v>
      </c>
    </row>
    <row r="59" spans="2:8" x14ac:dyDescent="0.25">
      <c r="B59" s="110" t="s">
        <v>1238</v>
      </c>
      <c r="C59" s="110">
        <v>19156442</v>
      </c>
      <c r="D59" s="110">
        <v>6430615</v>
      </c>
      <c r="E59" s="110">
        <v>9860431.1999999993</v>
      </c>
      <c r="F59" s="110">
        <v>14433477.5</v>
      </c>
      <c r="G59" s="110">
        <v>24860340</v>
      </c>
      <c r="H59" s="110">
        <v>21137234</v>
      </c>
    </row>
    <row r="60" spans="2:8" x14ac:dyDescent="0.25">
      <c r="B60" s="110" t="s">
        <v>1240</v>
      </c>
      <c r="C60" s="110">
        <v>3077232</v>
      </c>
      <c r="D60" s="110">
        <v>6817744</v>
      </c>
      <c r="E60" s="110">
        <v>3337187</v>
      </c>
      <c r="F60" s="110">
        <v>1089429</v>
      </c>
      <c r="G60" s="110">
        <v>0</v>
      </c>
      <c r="H60" s="110">
        <v>0</v>
      </c>
    </row>
    <row r="61" spans="2:8" x14ac:dyDescent="0.25">
      <c r="B61" s="155" t="s">
        <v>1272</v>
      </c>
      <c r="C61" s="155">
        <v>2051663</v>
      </c>
      <c r="D61" s="155">
        <v>2065157</v>
      </c>
      <c r="E61" s="155">
        <v>0</v>
      </c>
      <c r="F61" s="155">
        <v>0</v>
      </c>
      <c r="G61" s="155">
        <v>0</v>
      </c>
      <c r="H61" s="155">
        <v>0</v>
      </c>
    </row>
    <row r="62" spans="2:8" x14ac:dyDescent="0.25">
      <c r="B62" s="109"/>
      <c r="C62" s="109"/>
      <c r="D62" s="109"/>
      <c r="E62" s="109"/>
      <c r="F62" s="109"/>
      <c r="G62" s="109"/>
      <c r="H62" s="109"/>
    </row>
    <row r="63" spans="2:8" x14ac:dyDescent="0.25">
      <c r="B63" s="109"/>
      <c r="C63" s="108">
        <f>SUM(C45:C60)</f>
        <v>246367268</v>
      </c>
      <c r="D63" s="108">
        <f t="shared" ref="D63:H63" si="1">SUM(D45:D60)</f>
        <v>239697175</v>
      </c>
      <c r="E63" s="108">
        <f t="shared" si="1"/>
        <v>249016137.19999999</v>
      </c>
      <c r="F63" s="108">
        <f t="shared" si="1"/>
        <v>242480786.20000002</v>
      </c>
      <c r="G63" s="108">
        <f t="shared" si="1"/>
        <v>243838614.63999999</v>
      </c>
      <c r="H63" s="108">
        <f t="shared" si="1"/>
        <v>243050589.49000001</v>
      </c>
    </row>
    <row r="64" spans="2:8" x14ac:dyDescent="0.25">
      <c r="B64" s="156" t="s">
        <v>1273</v>
      </c>
    </row>
    <row r="65" spans="2:8" ht="14.4" thickBot="1" x14ac:dyDescent="0.3"/>
    <row r="66" spans="2:8" ht="14.4" thickBot="1" x14ac:dyDescent="0.3">
      <c r="B66" s="153" t="s">
        <v>1247</v>
      </c>
    </row>
    <row r="67" spans="2:8" ht="14.4" thickBot="1" x14ac:dyDescent="0.3">
      <c r="B67" s="115" t="s">
        <v>1214</v>
      </c>
      <c r="C67" s="114" t="s">
        <v>12</v>
      </c>
      <c r="D67" s="114" t="s">
        <v>13</v>
      </c>
      <c r="E67" s="114" t="s">
        <v>14</v>
      </c>
      <c r="F67" s="114" t="s">
        <v>15</v>
      </c>
      <c r="G67" s="114" t="s">
        <v>16</v>
      </c>
      <c r="H67" s="113" t="s">
        <v>17</v>
      </c>
    </row>
    <row r="68" spans="2:8" x14ac:dyDescent="0.25">
      <c r="B68" s="112" t="s">
        <v>1216</v>
      </c>
      <c r="C68" s="111">
        <f>C45</f>
        <v>54784705</v>
      </c>
      <c r="D68" s="111">
        <f t="shared" ref="D68:H68" si="2">D45</f>
        <v>45195417</v>
      </c>
      <c r="E68" s="111">
        <f t="shared" si="2"/>
        <v>55372604.399999999</v>
      </c>
      <c r="F68" s="111">
        <f t="shared" si="2"/>
        <v>42799278</v>
      </c>
      <c r="G68" s="111">
        <f t="shared" si="2"/>
        <v>35173418</v>
      </c>
      <c r="H68" s="111">
        <f t="shared" si="2"/>
        <v>30969122</v>
      </c>
    </row>
    <row r="69" spans="2:8" x14ac:dyDescent="0.25">
      <c r="B69" s="110" t="s">
        <v>1217</v>
      </c>
      <c r="C69" s="108">
        <f>C46</f>
        <v>33603607</v>
      </c>
      <c r="D69" s="108">
        <f t="shared" ref="D69:H69" si="3">D46</f>
        <v>48298256</v>
      </c>
      <c r="E69" s="108">
        <f t="shared" si="3"/>
        <v>41810629.199999996</v>
      </c>
      <c r="F69" s="108">
        <f t="shared" si="3"/>
        <v>45022337</v>
      </c>
      <c r="G69" s="108">
        <f t="shared" si="3"/>
        <v>44870105</v>
      </c>
      <c r="H69" s="108">
        <f t="shared" si="3"/>
        <v>44742317</v>
      </c>
    </row>
    <row r="70" spans="2:8" x14ac:dyDescent="0.25">
      <c r="B70" s="110" t="s">
        <v>1249</v>
      </c>
      <c r="C70" s="108">
        <f>C47+C50+C52+C56+C59</f>
        <v>64384880</v>
      </c>
      <c r="D70" s="108">
        <f t="shared" ref="D70:H70" si="4">D47+D50+D52+D56+D59</f>
        <v>35593217</v>
      </c>
      <c r="E70" s="108">
        <f t="shared" si="4"/>
        <v>49391874.200000003</v>
      </c>
      <c r="F70" s="108">
        <f t="shared" si="4"/>
        <v>50903378.799999997</v>
      </c>
      <c r="G70" s="108">
        <f t="shared" si="4"/>
        <v>45097128</v>
      </c>
      <c r="H70" s="108">
        <f t="shared" si="4"/>
        <v>45663835</v>
      </c>
    </row>
    <row r="71" spans="2:8" x14ac:dyDescent="0.25">
      <c r="B71" s="110" t="s">
        <v>1220</v>
      </c>
      <c r="C71" s="108">
        <f t="shared" ref="C71:C72" si="5">C48</f>
        <v>5831976</v>
      </c>
      <c r="D71" s="108">
        <f t="shared" ref="D71:H71" si="6">D48</f>
        <v>7398003</v>
      </c>
      <c r="E71" s="108">
        <f t="shared" si="6"/>
        <v>10021915</v>
      </c>
      <c r="F71" s="108">
        <f t="shared" si="6"/>
        <v>14158752</v>
      </c>
      <c r="G71" s="108">
        <f t="shared" si="6"/>
        <v>13404948</v>
      </c>
      <c r="H71" s="108">
        <f t="shared" si="6"/>
        <v>5415496</v>
      </c>
    </row>
    <row r="72" spans="2:8" x14ac:dyDescent="0.25">
      <c r="B72" s="110" t="s">
        <v>922</v>
      </c>
      <c r="C72" s="108">
        <f t="shared" si="5"/>
        <v>1264276</v>
      </c>
      <c r="D72" s="108">
        <f t="shared" ref="D72:H72" si="7">D49</f>
        <v>6719913</v>
      </c>
      <c r="E72" s="108">
        <f t="shared" si="7"/>
        <v>7327507.7999999998</v>
      </c>
      <c r="F72" s="108">
        <f t="shared" si="7"/>
        <v>1284083</v>
      </c>
      <c r="G72" s="108">
        <f t="shared" si="7"/>
        <v>1106280</v>
      </c>
      <c r="H72" s="108">
        <f t="shared" si="7"/>
        <v>0</v>
      </c>
    </row>
    <row r="73" spans="2:8" x14ac:dyDescent="0.25">
      <c r="B73" s="110" t="s">
        <v>1224</v>
      </c>
      <c r="C73" s="108">
        <f t="shared" ref="C73" si="8">C51</f>
        <v>4512690</v>
      </c>
      <c r="D73" s="108">
        <f t="shared" ref="D73:H73" si="9">D51</f>
        <v>4210239</v>
      </c>
      <c r="E73" s="108">
        <f t="shared" si="9"/>
        <v>4159506</v>
      </c>
      <c r="F73" s="108">
        <f t="shared" si="9"/>
        <v>4085802</v>
      </c>
      <c r="G73" s="108">
        <f t="shared" si="9"/>
        <v>4139453</v>
      </c>
      <c r="H73" s="108">
        <f t="shared" si="9"/>
        <v>4100000</v>
      </c>
    </row>
    <row r="74" spans="2:8" x14ac:dyDescent="0.25">
      <c r="B74" s="110" t="s">
        <v>1228</v>
      </c>
      <c r="C74" s="108">
        <f t="shared" ref="C74" si="10">C53</f>
        <v>28974427</v>
      </c>
      <c r="D74" s="108">
        <f t="shared" ref="D74:H74" si="11">D53</f>
        <v>6235968</v>
      </c>
      <c r="E74" s="108">
        <f t="shared" si="11"/>
        <v>1319188</v>
      </c>
      <c r="F74" s="108">
        <f t="shared" si="11"/>
        <v>25372</v>
      </c>
      <c r="G74" s="108">
        <f t="shared" si="11"/>
        <v>0</v>
      </c>
      <c r="H74" s="108">
        <f t="shared" si="11"/>
        <v>0</v>
      </c>
    </row>
    <row r="75" spans="2:8" x14ac:dyDescent="0.25">
      <c r="B75" s="110" t="s">
        <v>35</v>
      </c>
      <c r="C75" s="108">
        <f t="shared" ref="C75:C76" si="12">C54</f>
        <v>14055096</v>
      </c>
      <c r="D75" s="108">
        <f t="shared" ref="D75:H75" si="13">D54</f>
        <v>25210431</v>
      </c>
      <c r="E75" s="108">
        <f t="shared" si="13"/>
        <v>32251248.599999998</v>
      </c>
      <c r="F75" s="108">
        <f t="shared" si="13"/>
        <v>71857538.400000006</v>
      </c>
      <c r="G75" s="108">
        <f t="shared" si="13"/>
        <v>85194858.640000001</v>
      </c>
      <c r="H75" s="108">
        <f t="shared" si="13"/>
        <v>95591276.49000001</v>
      </c>
    </row>
    <row r="76" spans="2:8" x14ac:dyDescent="0.25">
      <c r="B76" s="110" t="s">
        <v>1231</v>
      </c>
      <c r="C76" s="108">
        <f t="shared" si="12"/>
        <v>6989281</v>
      </c>
      <c r="D76" s="108">
        <f t="shared" ref="D76:H76" si="14">D55</f>
        <v>5959583</v>
      </c>
      <c r="E76" s="108">
        <f t="shared" si="14"/>
        <v>3261999</v>
      </c>
      <c r="F76" s="108">
        <f t="shared" si="14"/>
        <v>0</v>
      </c>
      <c r="G76" s="108">
        <f t="shared" si="14"/>
        <v>0</v>
      </c>
      <c r="H76" s="108">
        <f t="shared" si="14"/>
        <v>0</v>
      </c>
    </row>
    <row r="77" spans="2:8" x14ac:dyDescent="0.25">
      <c r="B77" s="110" t="s">
        <v>1235</v>
      </c>
      <c r="C77" s="108">
        <f t="shared" ref="C77:C78" si="15">C57</f>
        <v>7002483</v>
      </c>
      <c r="D77" s="108">
        <f t="shared" ref="D77:H77" si="16">D57</f>
        <v>5498965</v>
      </c>
      <c r="E77" s="108">
        <f t="shared" si="16"/>
        <v>474682</v>
      </c>
      <c r="F77" s="108">
        <f t="shared" si="16"/>
        <v>0</v>
      </c>
      <c r="G77" s="108">
        <f t="shared" si="16"/>
        <v>0</v>
      </c>
      <c r="H77" s="108">
        <f t="shared" si="16"/>
        <v>0</v>
      </c>
    </row>
    <row r="78" spans="2:8" x14ac:dyDescent="0.25">
      <c r="B78" s="110" t="s">
        <v>24</v>
      </c>
      <c r="C78" s="108">
        <f t="shared" si="15"/>
        <v>21886615</v>
      </c>
      <c r="D78" s="108">
        <f t="shared" ref="D78:H78" si="17">D58</f>
        <v>42559439</v>
      </c>
      <c r="E78" s="108">
        <f t="shared" si="17"/>
        <v>40287796</v>
      </c>
      <c r="F78" s="108">
        <f t="shared" si="17"/>
        <v>11254816</v>
      </c>
      <c r="G78" s="108">
        <f t="shared" si="17"/>
        <v>14852424</v>
      </c>
      <c r="H78" s="108">
        <f t="shared" si="17"/>
        <v>16568543</v>
      </c>
    </row>
    <row r="79" spans="2:8" x14ac:dyDescent="0.25">
      <c r="B79" s="110" t="s">
        <v>1240</v>
      </c>
      <c r="C79" s="108">
        <f t="shared" ref="C79" si="18">C60</f>
        <v>3077232</v>
      </c>
      <c r="D79" s="108">
        <f t="shared" ref="D79:H79" si="19">D60</f>
        <v>6817744</v>
      </c>
      <c r="E79" s="108">
        <f t="shared" si="19"/>
        <v>3337187</v>
      </c>
      <c r="F79" s="108">
        <f t="shared" si="19"/>
        <v>1089429</v>
      </c>
      <c r="G79" s="108">
        <f t="shared" si="19"/>
        <v>0</v>
      </c>
      <c r="H79" s="108">
        <f t="shared" si="19"/>
        <v>0</v>
      </c>
    </row>
    <row r="80" spans="2:8" x14ac:dyDescent="0.25">
      <c r="B80" s="109"/>
      <c r="C80" s="109"/>
      <c r="D80" s="109"/>
      <c r="E80" s="109"/>
      <c r="F80" s="109"/>
      <c r="G80" s="109"/>
      <c r="H80" s="109"/>
    </row>
    <row r="81" spans="2:8" x14ac:dyDescent="0.25">
      <c r="B81" s="109"/>
      <c r="C81" s="108">
        <f t="shared" ref="C81:H81" si="20">SUM(C68:C80)</f>
        <v>246367268</v>
      </c>
      <c r="D81" s="108">
        <f t="shared" si="20"/>
        <v>239697175</v>
      </c>
      <c r="E81" s="108">
        <f t="shared" si="20"/>
        <v>249016137.20000002</v>
      </c>
      <c r="F81" s="108">
        <f t="shared" si="20"/>
        <v>242480786.20000002</v>
      </c>
      <c r="G81" s="108">
        <f t="shared" si="20"/>
        <v>243838614.63999999</v>
      </c>
      <c r="H81" s="108">
        <f t="shared" si="20"/>
        <v>243050589.49000001</v>
      </c>
    </row>
    <row r="83" spans="2:8" x14ac:dyDescent="0.25">
      <c r="B83" s="107" t="s">
        <v>1242</v>
      </c>
      <c r="C83" s="107">
        <v>2051663</v>
      </c>
      <c r="D83" s="107">
        <v>2065157</v>
      </c>
    </row>
  </sheetData>
  <pageMargins left="0.7" right="0.7" top="0.75" bottom="0.75" header="0.3" footer="0.3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2CB6B7CF22E429A21C2D8807DCE64" ma:contentTypeVersion="2" ma:contentTypeDescription="Create a new document." ma:contentTypeScope="" ma:versionID="b8b5c91a70c2d4d7d419172275826a16">
  <xsd:schema xmlns:xsd="http://www.w3.org/2001/XMLSchema" xmlns:xs="http://www.w3.org/2001/XMLSchema" xmlns:p="http://schemas.microsoft.com/office/2006/metadata/properties" xmlns:ns2="647b500e-2e54-493e-9891-abb9c0422344" targetNamespace="http://schemas.microsoft.com/office/2006/metadata/properties" ma:root="true" ma:fieldsID="bc4bcd44227087410dd02ed270b21ef1" ns2:_="">
    <xsd:import namespace="647b500e-2e54-493e-9891-abb9c0422344"/>
    <xsd:element name="properties">
      <xsd:complexType>
        <xsd:sequence>
          <xsd:element name="documentManagement">
            <xsd:complexType>
              <xsd:all>
                <xsd:element ref="ns2:ParentListItemID" minOccurs="0"/>
                <xsd:element ref="ns2:Sec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b500e-2e54-493e-9891-abb9c0422344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  <xsd:element name="Section" ma:index="9" ma:displayName="Section" ma:default="Budget 17_18 test" ma:format="RadioButtons" ma:internalName="Section">
      <xsd:simpleType>
        <xsd:restriction base="dms:Choice">
          <xsd:enumeration value="Budget 17_18 test"/>
          <xsd:enumeration value="Budget Docs"/>
          <xsd:enumeration value="Budget Docs\GDR"/>
          <xsd:enumeration value="Budget_Notes"/>
          <xsd:enumeration value="Budgeting Reports"/>
          <xsd:enumeration value="Capacity Charge CY2017"/>
          <xsd:enumeration value="CIP"/>
          <xsd:enumeration value="Communications"/>
          <xsd:enumeration value="Extracts"/>
          <xsd:enumeration value="Feb Letter"/>
          <xsd:enumeration value="Budget Docs"/>
          <xsd:enumeration value="Budget Docs\CFO"/>
          <xsd:enumeration value="Budget Docs\ES"/>
          <xsd:enumeration value="Budget Docs\IT"/>
          <xsd:enumeration value="Budget Docs\Labor"/>
          <xsd:enumeration value="Budget Docs\OPS"/>
          <xsd:enumeration value="Budget Docs\Presentations"/>
          <xsd:enumeration value="Budget Docs\WRM"/>
          <xsd:enumeration value="Misc Budget Files"/>
          <xsd:enumeration value="Misc Forecast Files"/>
          <xsd:enumeration value="Models"/>
          <xsd:enumeration value="New Budget Document"/>
          <xsd:enumeration value="Proposed"/>
          <xsd:enumeration value="Proposed\PAB2018 - Working Files"/>
          <xsd:enumeration value="Public Hearing"/>
          <xsd:enumeration value="RTS FY 2017"/>
          <xsd:enumeration value="GDR Data"/>
          <xsd:enumeration value="GDR Data\CFO"/>
          <xsd:enumeration value="GDR Data\ES"/>
          <xsd:enumeration value="GDR Data\IT"/>
          <xsd:enumeration value="GDR Data\Labor"/>
          <xsd:enumeration value="GDR Data\OPS"/>
          <xsd:enumeration value="GDR Data\Presentations"/>
          <xsd:enumeration value="GDR Data\W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647b500e-2e54-493e-9891-abb9c0422344">GDR Data\ES</Section>
    <ParentListItemID xmlns="647b500e-2e54-493e-9891-abb9c0422344" xsi:nil="true"/>
  </documentManagement>
</p:properties>
</file>

<file path=customXml/itemProps1.xml><?xml version="1.0" encoding="utf-8"?>
<ds:datastoreItem xmlns:ds="http://schemas.openxmlformats.org/officeDocument/2006/customXml" ds:itemID="{729D75BF-FBEE-4531-B29B-477752B753BE}"/>
</file>

<file path=customXml/itemProps2.xml><?xml version="1.0" encoding="utf-8"?>
<ds:datastoreItem xmlns:ds="http://schemas.openxmlformats.org/officeDocument/2006/customXml" ds:itemID="{0475D675-FEE2-4B31-9090-FABA66953AD8}"/>
</file>

<file path=customXml/itemProps3.xml><?xml version="1.0" encoding="utf-8"?>
<ds:datastoreItem xmlns:ds="http://schemas.openxmlformats.org/officeDocument/2006/customXml" ds:itemID="{23940106-D4F3-4D31-8C06-A7B618E61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Program Forecast Handout</vt:lpstr>
      <vt:lpstr>'Program Forecast Handout'!Print_Area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to Finance from Tobin 2-8-2016 v2</dc:title>
  <dc:creator>Tellers,Tobin E</dc:creator>
  <cp:lastModifiedBy>Van den Berg,Arnout H</cp:lastModifiedBy>
  <dcterms:created xsi:type="dcterms:W3CDTF">2016-02-04T01:53:42Z</dcterms:created>
  <dcterms:modified xsi:type="dcterms:W3CDTF">2016-02-17T21:12:59Z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0x01010071C2CB6B7CF22E429A21C2D8807DCE64</vt:lpwstr>
  </property>
</Properties>
</file>